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Area" localSheetId="0">'Kosztorys upr. UPZP'!$A$1:$G$37</definedName>
    <definedName name="_xlnm.Print_Titles" localSheetId="0">'Kosztorys upr. UPZP'!$1:$3</definedName>
  </definedNames>
  <calcPr fullCalcOnLoad="1" fullPrecision="0"/>
</workbook>
</file>

<file path=xl/sharedStrings.xml><?xml version="1.0" encoding="utf-8"?>
<sst xmlns="http://schemas.openxmlformats.org/spreadsheetml/2006/main" count="91" uniqueCount="76">
  <si>
    <t/>
  </si>
  <si>
    <t>Numer</t>
  </si>
  <si>
    <t>Podstawa</t>
  </si>
  <si>
    <t>Opis</t>
  </si>
  <si>
    <t>Jednostka</t>
  </si>
  <si>
    <t>Ilość</t>
  </si>
  <si>
    <t>Cena jedn.</t>
  </si>
  <si>
    <t>Wartość</t>
  </si>
  <si>
    <t>Remont dachu w Wojciechowicach</t>
  </si>
  <si>
    <t>Element</t>
  </si>
  <si>
    <t>1</t>
  </si>
  <si>
    <t>1.1</t>
  </si>
  <si>
    <t>KNRW 401/545/2</t>
  </si>
  <si>
    <t>m2</t>
  </si>
  <si>
    <t>Rozebranie pokrycia dachowego z blachy, nie nadającego się do użytku
11,2*4,0*2=89,60</t>
  </si>
  <si>
    <t>1.2</t>
  </si>
  <si>
    <t>KNR 1901/425/4</t>
  </si>
  <si>
    <t>Rozebranie i wywóz deskowania połaci dachu
89.60=89,60</t>
  </si>
  <si>
    <t>1.3</t>
  </si>
  <si>
    <t>Kalkulacja indywidualna</t>
  </si>
  <si>
    <t>kpl</t>
  </si>
  <si>
    <t>Rozebranie i wywóz elementów konstrukcji nie nadających się do dalszego użytkowania</t>
  </si>
  <si>
    <t>1.4</t>
  </si>
  <si>
    <t>KNR 401/426/2</t>
  </si>
  <si>
    <t>Rozebranie obicia ścian drewnianych, deski nieotynkowane na styk
0,5*6,4*2,5*2=16,00</t>
  </si>
  <si>
    <t>1.5</t>
  </si>
  <si>
    <t>KNR 401/412/2</t>
  </si>
  <si>
    <t>m</t>
  </si>
  <si>
    <t>Wymiana elementów konstrukcyjnych dachu, krokwie zwykłe 26 szt przekrój 14x7cm
4,65*26=120,90</t>
  </si>
  <si>
    <t>1.6</t>
  </si>
  <si>
    <t>KNR 202/409/6</t>
  </si>
  <si>
    <t>m3</t>
  </si>
  <si>
    <t>Wiatrownice, deski okapowe przekrój poprzeczny drewna do 180·cm2
11,7*2*0,25*0,032=0,19
4,65*4*0,25*0,032=0,15</t>
  </si>
  <si>
    <t>1.7</t>
  </si>
  <si>
    <t>KNR 202/410/3 analogia</t>
  </si>
  <si>
    <t>Ołacenie połaci dachowych - kontrłaty 
132.15=132,15</t>
  </si>
  <si>
    <t>1.8</t>
  </si>
  <si>
    <t>KNR 202/410/3</t>
  </si>
  <si>
    <t>Ołacenie połaci dachowych łatami 38x50·mm w rozstawie 16-24·cm
dach : 11,7*4,65*2=108,81
okap : (11,7*0,3*2)*2=14,04
(4,65*4*0,25)*2=9,30</t>
  </si>
  <si>
    <t>1.9</t>
  </si>
  <si>
    <t>KNNR 2/604/2</t>
  </si>
  <si>
    <t>Izolacja z folii paroprzepuszczalnej, przymocowanej do konstrukcji drewnianej 
Delta Vent Vitaxx lub innna równoważna 160 g·cm2 
108.81=108,81</t>
  </si>
  <si>
    <t>1.10</t>
  </si>
  <si>
    <t>NNRNKB 202/539/2</t>
  </si>
  <si>
    <t>Pokrycie dachów blachą powlekaną, montaż pasów nadrynnowych, podrynnowych, wiatrownic 
deska okapowa : 11,75*2=23,50
pas nadrynnowy : 11,75*2=23,50
wiatrownice : 4,65*4*2=37,20
1*4=4,00</t>
  </si>
  <si>
    <t>1.11</t>
  </si>
  <si>
    <t>KNR 15/522/3</t>
  </si>
  <si>
    <t>Pokrycie dachów blachami trapezowymi, powlekanymi, skok fali 150·mm, przy rozstawie łat 16·cm - okap
okap : (11,7*0,3)*2=7,02
(4,65*0,25)*4=4,65</t>
  </si>
  <si>
    <t>1.12</t>
  </si>
  <si>
    <t>KNR 15/519/2 (2)</t>
  </si>
  <si>
    <t>Pokrycie dachów blachodachówką powlekaną
11,7*4,65*2=108,81</t>
  </si>
  <si>
    <t>1.13</t>
  </si>
  <si>
    <t>KNR 15/521/1</t>
  </si>
  <si>
    <t>mb</t>
  </si>
  <si>
    <t>Ułożenie gąsiorów z blachy tłoczonej powlekanej na dachach krytych blachodachówką. 
11,70=11,70</t>
  </si>
  <si>
    <t>1.14</t>
  </si>
  <si>
    <t>KNR 18/2612/7</t>
  </si>
  <si>
    <t>Montaż rusztu, pod konstrukcji drewnianej, ściany szczytowe
16.00=16,00</t>
  </si>
  <si>
    <t>1.15</t>
  </si>
  <si>
    <t>KNR 18/2613/4 (2)</t>
  </si>
  <si>
    <t>Elewacja z blachy trapezowej (kolor złoty dąb) na gotowym ruszcie ścian szczytowych bez docieplania
16.00=16,00</t>
  </si>
  <si>
    <t>1.16</t>
  </si>
  <si>
    <t>Dostawa i montaż wyłazu dachowego 46/75cm FAKRO WGI+RSB (z ławą kominiarską) lub inny równoważny</t>
  </si>
  <si>
    <t>KOSZTORYS OFERTOWY
Remont dachu w Wojciechowicach</t>
  </si>
  <si>
    <t>RAZEM NETTO</t>
  </si>
  <si>
    <t>VAT 23%</t>
  </si>
  <si>
    <t>RAZEM BRUTTO</t>
  </si>
  <si>
    <t>[A]</t>
  </si>
  <si>
    <t>[B]</t>
  </si>
  <si>
    <t>[C]</t>
  </si>
  <si>
    <t>[D]</t>
  </si>
  <si>
    <t>[E]</t>
  </si>
  <si>
    <t>[F]</t>
  </si>
  <si>
    <t>[G=ExF]</t>
  </si>
  <si>
    <t>………………………………………</t>
  </si>
  <si>
    <t>PODPIS OFERENTA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</si>
</sst>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indexed="12"/>
      <name val="Calibri"/>
      <family val="2"/>
    </font>
    <font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Alignment="0">
      <protection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172" fontId="19" fillId="0" borderId="10" xfId="0" applyNumberFormat="1" applyFont="1" applyBorder="1" applyAlignment="1">
      <alignment horizontal="right" vertical="center"/>
    </xf>
    <xf numFmtId="0" fontId="20" fillId="0" borderId="14" xfId="0" applyFont="1" applyFill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19" fillId="0" borderId="16" xfId="0" applyFont="1" applyBorder="1" applyAlignment="1">
      <alignment horizontal="right"/>
    </xf>
    <xf numFmtId="172" fontId="20" fillId="0" borderId="17" xfId="0" applyNumberFormat="1" applyFont="1" applyFill="1" applyBorder="1" applyAlignment="1">
      <alignment horizontal="right" vertical="center"/>
    </xf>
    <xf numFmtId="49" fontId="0" fillId="0" borderId="18" xfId="0" applyNumberForma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right" vertical="center"/>
    </xf>
    <xf numFmtId="49" fontId="0" fillId="0" borderId="17" xfId="0" applyNumberForma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172" fontId="0" fillId="0" borderId="19" xfId="0" applyNumberFormat="1" applyFill="1" applyBorder="1" applyAlignment="1">
      <alignment horizontal="center" vertical="center" wrapText="1"/>
    </xf>
    <xf numFmtId="172" fontId="0" fillId="0" borderId="17" xfId="0" applyNumberFormat="1" applyFont="1" applyFill="1" applyBorder="1" applyAlignment="1">
      <alignment horizontal="center" vertical="center" wrapText="1"/>
    </xf>
    <xf numFmtId="172" fontId="41" fillId="0" borderId="19" xfId="0" applyNumberFormat="1" applyFont="1" applyFill="1" applyBorder="1" applyAlignment="1">
      <alignment horizontal="center" vertical="center" wrapText="1"/>
    </xf>
    <xf numFmtId="172" fontId="41" fillId="0" borderId="17" xfId="0" applyNumberFormat="1" applyFont="1" applyFill="1" applyBorder="1" applyAlignment="1">
      <alignment horizontal="center" vertical="center" wrapText="1"/>
    </xf>
    <xf numFmtId="172" fontId="42" fillId="0" borderId="17" xfId="0" applyNumberFormat="1" applyFont="1" applyFill="1" applyBorder="1" applyAlignment="1">
      <alignment horizontal="right" vertical="center"/>
    </xf>
    <xf numFmtId="172" fontId="42" fillId="0" borderId="10" xfId="0" applyNumberFormat="1" applyFont="1" applyFill="1" applyBorder="1" applyAlignment="1">
      <alignment horizontal="right" vertical="center"/>
    </xf>
    <xf numFmtId="172" fontId="42" fillId="0" borderId="18" xfId="0" applyNumberFormat="1" applyFont="1" applyFill="1" applyBorder="1" applyAlignment="1">
      <alignment horizontal="right" vertical="center"/>
    </xf>
    <xf numFmtId="172" fontId="41" fillId="0" borderId="0" xfId="0" applyNumberFormat="1" applyFont="1" applyFill="1" applyAlignment="1">
      <alignment horizontal="right" vertical="center"/>
    </xf>
    <xf numFmtId="172" fontId="0" fillId="0" borderId="0" xfId="0" applyNumberFormat="1" applyFont="1" applyFill="1" applyAlignment="1">
      <alignment horizontal="center" vertical="center"/>
    </xf>
    <xf numFmtId="172" fontId="23" fillId="0" borderId="0" xfId="0" applyNumberFormat="1" applyFont="1" applyFill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140625" defaultRowHeight="12.75" customHeight="1"/>
  <cols>
    <col min="1" max="1" width="8.7109375" style="2" customWidth="1"/>
    <col min="2" max="2" width="18.7109375" style="0" customWidth="1"/>
    <col min="3" max="3" width="56.7109375" style="0" customWidth="1"/>
    <col min="4" max="4" width="9.7109375" style="2" customWidth="1"/>
    <col min="5" max="5" width="10.7109375" style="2" customWidth="1"/>
    <col min="6" max="6" width="12.7109375" style="40" customWidth="1"/>
    <col min="7" max="7" width="12.7109375" style="3" customWidth="1"/>
  </cols>
  <sheetData>
    <row r="1" spans="1:7" ht="34.5" customHeight="1">
      <c r="A1" s="4" t="s">
        <v>63</v>
      </c>
      <c r="B1" s="5"/>
      <c r="C1" s="5"/>
      <c r="D1" s="5"/>
      <c r="E1" s="5"/>
      <c r="F1" s="5"/>
      <c r="G1" s="5"/>
    </row>
    <row r="2" spans="1:7" s="1" customFormat="1" ht="12.75">
      <c r="A2" s="29" t="s">
        <v>1</v>
      </c>
      <c r="B2" s="31" t="s">
        <v>2</v>
      </c>
      <c r="C2" s="31" t="s">
        <v>3</v>
      </c>
      <c r="D2" s="29" t="s">
        <v>4</v>
      </c>
      <c r="E2" s="29" t="s">
        <v>5</v>
      </c>
      <c r="F2" s="35" t="s">
        <v>6</v>
      </c>
      <c r="G2" s="33" t="s">
        <v>7</v>
      </c>
    </row>
    <row r="3" spans="1:7" s="1" customFormat="1" ht="12.75">
      <c r="A3" s="30" t="s">
        <v>67</v>
      </c>
      <c r="B3" s="32" t="s">
        <v>68</v>
      </c>
      <c r="C3" s="32" t="s">
        <v>69</v>
      </c>
      <c r="D3" s="30" t="s">
        <v>70</v>
      </c>
      <c r="E3" s="30" t="s">
        <v>71</v>
      </c>
      <c r="F3" s="36" t="s">
        <v>72</v>
      </c>
      <c r="G3" s="34" t="s">
        <v>73</v>
      </c>
    </row>
    <row r="4" spans="1:7" ht="15">
      <c r="A4" s="24" t="s">
        <v>10</v>
      </c>
      <c r="B4" s="25" t="s">
        <v>9</v>
      </c>
      <c r="C4" s="26" t="s">
        <v>8</v>
      </c>
      <c r="D4" s="27" t="s">
        <v>0</v>
      </c>
      <c r="E4" s="27" t="s">
        <v>0</v>
      </c>
      <c r="F4" s="37" t="s">
        <v>0</v>
      </c>
      <c r="G4" s="28" t="s">
        <v>0</v>
      </c>
    </row>
    <row r="5" spans="1:7" ht="60">
      <c r="A5" s="6" t="s">
        <v>11</v>
      </c>
      <c r="B5" s="7" t="s">
        <v>12</v>
      </c>
      <c r="C5" s="7" t="s">
        <v>14</v>
      </c>
      <c r="D5" s="8" t="s">
        <v>13</v>
      </c>
      <c r="E5" s="9">
        <v>89.6</v>
      </c>
      <c r="F5" s="38">
        <v>0</v>
      </c>
      <c r="G5" s="10">
        <f>E5*F5</f>
        <v>0</v>
      </c>
    </row>
    <row r="6" spans="1:7" ht="45">
      <c r="A6" s="6" t="s">
        <v>15</v>
      </c>
      <c r="B6" s="7" t="s">
        <v>16</v>
      </c>
      <c r="C6" s="7" t="s">
        <v>17</v>
      </c>
      <c r="D6" s="8" t="s">
        <v>13</v>
      </c>
      <c r="E6" s="9">
        <v>89.6</v>
      </c>
      <c r="F6" s="38">
        <v>0</v>
      </c>
      <c r="G6" s="10">
        <f aca="true" t="shared" si="0" ref="G6:G20">E6*F6</f>
        <v>0</v>
      </c>
    </row>
    <row r="7" spans="1:7" ht="30">
      <c r="A7" s="6" t="s">
        <v>18</v>
      </c>
      <c r="B7" s="7" t="s">
        <v>19</v>
      </c>
      <c r="C7" s="7" t="s">
        <v>21</v>
      </c>
      <c r="D7" s="8" t="s">
        <v>20</v>
      </c>
      <c r="E7" s="9">
        <v>1</v>
      </c>
      <c r="F7" s="38">
        <v>0</v>
      </c>
      <c r="G7" s="10">
        <f t="shared" si="0"/>
        <v>0</v>
      </c>
    </row>
    <row r="8" spans="1:7" ht="60">
      <c r="A8" s="6" t="s">
        <v>22</v>
      </c>
      <c r="B8" s="7" t="s">
        <v>23</v>
      </c>
      <c r="C8" s="7" t="s">
        <v>24</v>
      </c>
      <c r="D8" s="8" t="s">
        <v>13</v>
      </c>
      <c r="E8" s="9">
        <v>16</v>
      </c>
      <c r="F8" s="38">
        <v>0</v>
      </c>
      <c r="G8" s="10">
        <f t="shared" si="0"/>
        <v>0</v>
      </c>
    </row>
    <row r="9" spans="1:7" ht="60">
      <c r="A9" s="6" t="s">
        <v>25</v>
      </c>
      <c r="B9" s="7" t="s">
        <v>26</v>
      </c>
      <c r="C9" s="7" t="s">
        <v>28</v>
      </c>
      <c r="D9" s="8" t="s">
        <v>27</v>
      </c>
      <c r="E9" s="9">
        <v>120.9</v>
      </c>
      <c r="F9" s="38">
        <v>0</v>
      </c>
      <c r="G9" s="10">
        <f t="shared" si="0"/>
        <v>0</v>
      </c>
    </row>
    <row r="10" spans="1:7" ht="75">
      <c r="A10" s="6" t="s">
        <v>29</v>
      </c>
      <c r="B10" s="7" t="s">
        <v>30</v>
      </c>
      <c r="C10" s="7" t="s">
        <v>32</v>
      </c>
      <c r="D10" s="8" t="s">
        <v>31</v>
      </c>
      <c r="E10" s="9">
        <v>0.34</v>
      </c>
      <c r="F10" s="38">
        <v>0</v>
      </c>
      <c r="G10" s="10">
        <f t="shared" si="0"/>
        <v>0</v>
      </c>
    </row>
    <row r="11" spans="1:7" ht="45">
      <c r="A11" s="6" t="s">
        <v>33</v>
      </c>
      <c r="B11" s="7" t="s">
        <v>34</v>
      </c>
      <c r="C11" s="7" t="s">
        <v>35</v>
      </c>
      <c r="D11" s="8" t="s">
        <v>13</v>
      </c>
      <c r="E11" s="9">
        <v>132.15</v>
      </c>
      <c r="F11" s="38">
        <v>0</v>
      </c>
      <c r="G11" s="10">
        <f t="shared" si="0"/>
        <v>0</v>
      </c>
    </row>
    <row r="12" spans="1:7" ht="90">
      <c r="A12" s="6" t="s">
        <v>36</v>
      </c>
      <c r="B12" s="7" t="s">
        <v>37</v>
      </c>
      <c r="C12" s="7" t="s">
        <v>38</v>
      </c>
      <c r="D12" s="8" t="s">
        <v>13</v>
      </c>
      <c r="E12" s="9">
        <v>132.15</v>
      </c>
      <c r="F12" s="38">
        <v>0</v>
      </c>
      <c r="G12" s="10">
        <f t="shared" si="0"/>
        <v>0</v>
      </c>
    </row>
    <row r="13" spans="1:7" ht="90">
      <c r="A13" s="6" t="s">
        <v>39</v>
      </c>
      <c r="B13" s="7" t="s">
        <v>40</v>
      </c>
      <c r="C13" s="7" t="s">
        <v>41</v>
      </c>
      <c r="D13" s="8" t="s">
        <v>13</v>
      </c>
      <c r="E13" s="9">
        <v>108.81</v>
      </c>
      <c r="F13" s="38">
        <v>0</v>
      </c>
      <c r="G13" s="10">
        <f t="shared" si="0"/>
        <v>0</v>
      </c>
    </row>
    <row r="14" spans="1:7" ht="120">
      <c r="A14" s="6" t="s">
        <v>42</v>
      </c>
      <c r="B14" s="7" t="s">
        <v>43</v>
      </c>
      <c r="C14" s="7" t="s">
        <v>44</v>
      </c>
      <c r="D14" s="8" t="s">
        <v>27</v>
      </c>
      <c r="E14" s="9">
        <v>88.2</v>
      </c>
      <c r="F14" s="38">
        <v>0</v>
      </c>
      <c r="G14" s="10">
        <f t="shared" si="0"/>
        <v>0</v>
      </c>
    </row>
    <row r="15" spans="1:7" ht="75">
      <c r="A15" s="6" t="s">
        <v>45</v>
      </c>
      <c r="B15" s="7" t="s">
        <v>46</v>
      </c>
      <c r="C15" s="7" t="s">
        <v>47</v>
      </c>
      <c r="D15" s="8" t="s">
        <v>13</v>
      </c>
      <c r="E15" s="9">
        <v>11.67</v>
      </c>
      <c r="F15" s="38">
        <v>0</v>
      </c>
      <c r="G15" s="10">
        <f t="shared" si="0"/>
        <v>0</v>
      </c>
    </row>
    <row r="16" spans="1:7" ht="45">
      <c r="A16" s="6" t="s">
        <v>48</v>
      </c>
      <c r="B16" s="7" t="s">
        <v>49</v>
      </c>
      <c r="C16" s="7" t="s">
        <v>50</v>
      </c>
      <c r="D16" s="8" t="s">
        <v>13</v>
      </c>
      <c r="E16" s="9">
        <v>108.81</v>
      </c>
      <c r="F16" s="38">
        <v>0</v>
      </c>
      <c r="G16" s="10">
        <f t="shared" si="0"/>
        <v>0</v>
      </c>
    </row>
    <row r="17" spans="1:7" ht="75">
      <c r="A17" s="6" t="s">
        <v>51</v>
      </c>
      <c r="B17" s="7" t="s">
        <v>52</v>
      </c>
      <c r="C17" s="7" t="s">
        <v>54</v>
      </c>
      <c r="D17" s="8" t="s">
        <v>53</v>
      </c>
      <c r="E17" s="9">
        <v>11.7</v>
      </c>
      <c r="F17" s="38">
        <v>0</v>
      </c>
      <c r="G17" s="10">
        <f t="shared" si="0"/>
        <v>0</v>
      </c>
    </row>
    <row r="18" spans="1:7" ht="45">
      <c r="A18" s="6" t="s">
        <v>55</v>
      </c>
      <c r="B18" s="7" t="s">
        <v>56</v>
      </c>
      <c r="C18" s="7" t="s">
        <v>57</v>
      </c>
      <c r="D18" s="8" t="s">
        <v>13</v>
      </c>
      <c r="E18" s="9">
        <v>16</v>
      </c>
      <c r="F18" s="38">
        <v>0</v>
      </c>
      <c r="G18" s="10">
        <f t="shared" si="0"/>
        <v>0</v>
      </c>
    </row>
    <row r="19" spans="1:7" ht="60">
      <c r="A19" s="6" t="s">
        <v>58</v>
      </c>
      <c r="B19" s="7" t="s">
        <v>59</v>
      </c>
      <c r="C19" s="7" t="s">
        <v>60</v>
      </c>
      <c r="D19" s="8" t="s">
        <v>13</v>
      </c>
      <c r="E19" s="9">
        <v>16</v>
      </c>
      <c r="F19" s="38">
        <v>0</v>
      </c>
      <c r="G19" s="10">
        <f t="shared" si="0"/>
        <v>0</v>
      </c>
    </row>
    <row r="20" spans="1:7" ht="30.75" thickBot="1">
      <c r="A20" s="19" t="s">
        <v>61</v>
      </c>
      <c r="B20" s="20" t="s">
        <v>19</v>
      </c>
      <c r="C20" s="20" t="s">
        <v>62</v>
      </c>
      <c r="D20" s="21" t="s">
        <v>20</v>
      </c>
      <c r="E20" s="22">
        <v>1</v>
      </c>
      <c r="F20" s="39">
        <v>0</v>
      </c>
      <c r="G20" s="23">
        <f t="shared" si="0"/>
        <v>0</v>
      </c>
    </row>
    <row r="21" spans="1:7" ht="15.75" thickTop="1">
      <c r="A21" s="15" t="s">
        <v>64</v>
      </c>
      <c r="B21" s="16"/>
      <c r="C21" s="16"/>
      <c r="D21" s="16"/>
      <c r="E21" s="16"/>
      <c r="F21" s="17"/>
      <c r="G21" s="18">
        <f>SUM(G5:G20)</f>
        <v>0</v>
      </c>
    </row>
    <row r="22" spans="1:7" ht="12.75" customHeight="1">
      <c r="A22" s="11" t="s">
        <v>65</v>
      </c>
      <c r="B22" s="12"/>
      <c r="C22" s="12"/>
      <c r="D22" s="12"/>
      <c r="E22" s="12"/>
      <c r="F22" s="13"/>
      <c r="G22" s="14">
        <f>G21*0.23</f>
        <v>0</v>
      </c>
    </row>
    <row r="23" spans="1:7" ht="12.75" customHeight="1">
      <c r="A23" s="11" t="s">
        <v>66</v>
      </c>
      <c r="B23" s="12"/>
      <c r="C23" s="12"/>
      <c r="D23" s="12"/>
      <c r="E23" s="12"/>
      <c r="F23" s="13"/>
      <c r="G23" s="14">
        <f>G22+G21</f>
        <v>0</v>
      </c>
    </row>
    <row r="29" ht="12.75" customHeight="1">
      <c r="F29" s="41" t="s">
        <v>74</v>
      </c>
    </row>
    <row r="30" ht="12.75" customHeight="1">
      <c r="F30" s="42" t="s">
        <v>75</v>
      </c>
    </row>
  </sheetData>
  <sheetProtection/>
  <mergeCells count="4">
    <mergeCell ref="A1:G1"/>
    <mergeCell ref="A21:F21"/>
    <mergeCell ref="A22:F22"/>
    <mergeCell ref="A23:F23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landscape" pageOrder="overThenDown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2017-10-03T07:09:38Z</cp:lastPrinted>
  <dcterms:created xsi:type="dcterms:W3CDTF">2013-03-19T16:38:19Z</dcterms:created>
  <dcterms:modified xsi:type="dcterms:W3CDTF">2017-10-03T07:09:41Z</dcterms:modified>
  <cp:category/>
  <cp:version/>
  <cp:contentType/>
  <cp:contentStatus/>
</cp:coreProperties>
</file>