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0"/>
  </bookViews>
  <sheets>
    <sheet name="Kosztorys upr. UPZP" sheetId="1" r:id="rId1"/>
  </sheets>
  <definedNames>
    <definedName name="_xlnm.Print_Area" localSheetId="0">'Kosztorys upr. UPZP'!$A$1:$H$60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<sst xmlns="http://schemas.openxmlformats.org/spreadsheetml/2006/main" count="230" uniqueCount="145">
  <si>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</si>
  <si>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</si>
  <si>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</si>
  <si>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</si>
  <si>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</si>
  <si>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</si>
  <si>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</si>
  <si>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</si>
  <si>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</si>
  <si>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BUDOWA MIEJSCA AKTYWNOŚCI LOKALNEJ ETAP I</t>
  </si>
  <si>
    <t>Element</t>
  </si>
  <si>
    <t>1</t>
  </si>
  <si>
    <t>1.1</t>
  </si>
  <si>
    <t>KNR 201/206/2</t>
  </si>
  <si>
    <t>m3</t>
  </si>
  <si>
    <t>Roboty ziemne koparkami podsiębiernymi z transportem urobku samochodami samowyładowczymi do 1·km, koparka 0,40·m3, grunt kategorii III 
- mechaniczne plantowanie terenu - zdjęcie darni</t>
  </si>
  <si>
    <t>1.2</t>
  </si>
  <si>
    <t>Kalkulacja indywidualna</t>
  </si>
  <si>
    <t>kpl</t>
  </si>
  <si>
    <t>Dostawa i montaż zestawu  
BIEGACZ + KOŁA TAI CHI</t>
  </si>
  <si>
    <t>1.3</t>
  </si>
  <si>
    <t>Dostawa i montaż zestawu  
KOLARZ + CHODZIARZ</t>
  </si>
  <si>
    <t>1.4</t>
  </si>
  <si>
    <t>Dostawa i montaż zestawu  
DRABINKA + PODCIĄG NÓG</t>
  </si>
  <si>
    <t>1.5</t>
  </si>
  <si>
    <t>Dostawa i montaż zestawu  
PRASA NOŻNA + WAHADŁO</t>
  </si>
  <si>
    <t>1.6</t>
  </si>
  <si>
    <t>Dostawa i montaż zestawu  
TWISTER + WIOŚLARZ</t>
  </si>
  <si>
    <t>1.7</t>
  </si>
  <si>
    <t>Dostawa i montaż zestawu  
PIASKOWNICA 'MALWA'</t>
  </si>
  <si>
    <t>1.8</t>
  </si>
  <si>
    <t>Dostawa i montaż zestawu  
KARUZELA 'TRZMIEL'</t>
  </si>
  <si>
    <t>1.9</t>
  </si>
  <si>
    <t>Dostawa i montaż zestawu  
HUŚTAWKA WAGOWA WAŻKA 'MOTYL'</t>
  </si>
  <si>
    <t>1.10</t>
  </si>
  <si>
    <t>Dostawa i montaż zestawu  
HUŚTAWKA SPRĘŻYNOWA 'MOTOCYKL'</t>
  </si>
  <si>
    <t>1.11</t>
  </si>
  <si>
    <t>Dostawa i montaż zestawu  
HUŚTAWKA SPRĘŻYNOWA 'KONIK'</t>
  </si>
  <si>
    <t>1.12</t>
  </si>
  <si>
    <t>Dostawa i montaż zestawu  
HUŚTAWKA 'KASIA 2AB'</t>
  </si>
  <si>
    <t>1.13</t>
  </si>
  <si>
    <t>Dostawa i montaż zestawu  
URZĄDZENIE RUCHOWE 'MŁYNEK'</t>
  </si>
  <si>
    <t>1.14</t>
  </si>
  <si>
    <t>Dostawa i montaż zestawu  
ZESTAW REKREACYJNY 'JULEK B'</t>
  </si>
  <si>
    <t>1.15</t>
  </si>
  <si>
    <t>Dostawa i montaż zestawu  
STOLIKI DO SZACHÓW</t>
  </si>
  <si>
    <t>1.16</t>
  </si>
  <si>
    <t>Dostawa i montaż zestawu  
URZĄDZENIE SPRAWNOŚCIOWE STHENOS 7</t>
  </si>
  <si>
    <t>1.17</t>
  </si>
  <si>
    <t>Dostawa i montaż zestawu  
URZĄDZENIE SPRAWNOŚCIOWE STHENOS 10</t>
  </si>
  <si>
    <t>1.18</t>
  </si>
  <si>
    <t>Dostawa i montaż zestawu  
ZESTAW SPRAWNOŚCIOWY STHENOS 4+11</t>
  </si>
  <si>
    <t>1.19</t>
  </si>
  <si>
    <t>Dostawa i montaż zestawu  
ŁAWKA Z OPARCIEM "KOMPAN"</t>
  </si>
  <si>
    <t>1.20</t>
  </si>
  <si>
    <t>Dostawa i montaż zestawu  
KOSZ PARKOWY "6"</t>
  </si>
  <si>
    <t>1.21</t>
  </si>
  <si>
    <t>Dostawa i montaż zestawu  
REGULAMIN PLACU ZABAW</t>
  </si>
  <si>
    <t>1.22</t>
  </si>
  <si>
    <t>Dostawa i montaż zestawu  
STÓŁ Z ŁAWKAMI "BIESIADA"</t>
  </si>
  <si>
    <t>1.23</t>
  </si>
  <si>
    <t>KNR 225/203/1</t>
  </si>
  <si>
    <t>Wiaty drewniane bez ścian bocznych, budowa</t>
  </si>
  <si>
    <t>1.24</t>
  </si>
  <si>
    <t>KNR 221/302/9 (2)</t>
  </si>
  <si>
    <t>szt</t>
  </si>
  <si>
    <t>Sadzenie drzew i krzewów liściastych form naturalnych na terenie płaskim w gruncie kategorii III, z zaprawą dołów do połowy głębokości, średnica i głębokość dołów 0,7·m, ziemia żyzna 
ŚLIWA WIŚNIOWA PISSARDII</t>
  </si>
  <si>
    <t>1.25</t>
  </si>
  <si>
    <t>KNR 221/302/8 (2)</t>
  </si>
  <si>
    <t>Sadzenie drzew i krzewów liściastych form naturalnych na terenie płaskim w gruncie kategorii III, z zaprawą dołów do połowy głębokości, średnica i głębokość dołów 0,5·m, ziemia żyzna 
TAWUŁA VAN HOUTTE'A</t>
  </si>
  <si>
    <t>1.26</t>
  </si>
  <si>
    <t>Sadzenie drzew i krzewów liściastych form naturalnych na terenie płaskim w gruncie kategorii III, z zaprawą dołów do połowy głębokości, średnica i głębokość dołów 0,7·m, ziemia żyzna 
KATALPA NA PNIU</t>
  </si>
  <si>
    <t>1.27</t>
  </si>
  <si>
    <t>KNR 221/331/5 (2)</t>
  </si>
  <si>
    <t>Sadzenie krzewów żywopłotowych w rowach o szerokości do 45·cm, z zaprawą dołów całkowitą, kategoria gruntu III, ziemia żyzna 
PORZECZKA ALPEJSKA</t>
  </si>
  <si>
    <t>1.28</t>
  </si>
  <si>
    <t>Roboty ziemne koparkami podsiębiernymi z transportem urobku samochodami samowyładowczymi do 1·km, koparka 0,40·m3, grunt kategorii III 
- korytowanie</t>
  </si>
  <si>
    <t>1.29</t>
  </si>
  <si>
    <t>KNNRW 10/2111/2</t>
  </si>
  <si>
    <t>m2</t>
  </si>
  <si>
    <t>Umocnienie podłoża matami przerostowymi, testowane zgodnie z PN-EN 1177 wysokość swobodnego upadku HIC min. 3,0·m kolor czarny</t>
  </si>
  <si>
    <t>1.30</t>
  </si>
  <si>
    <t>KNR 209/101/2</t>
  </si>
  <si>
    <t>Wykonanie warstwy filtracyjnej z piasku, rozcielanie ręcznie, grubość warstwy 15·cm</t>
  </si>
  <si>
    <t>1.31</t>
  </si>
  <si>
    <t>KNNRS 6/113/1</t>
  </si>
  <si>
    <t>Podbudowy z kruszyw łamanych, warstwa dolna, po zagęszczeniu 15·cm</t>
  </si>
  <si>
    <t>1.32</t>
  </si>
  <si>
    <t>KNNRS 6/113/4</t>
  </si>
  <si>
    <t>Podbudowy z kruszyw łamanych, warstwa górna, po zagęszczeniu 8·cm</t>
  </si>
  <si>
    <t>1.33</t>
  </si>
  <si>
    <t>KSNR 6/502/2 (2)</t>
  </si>
  <si>
    <t>Chodniki z kostki brukowej betonowej, grubość 6·cm, podsypka cementowo-piaskowa z wypełnieniem spoin piaskiem, kostka kolorowa</t>
  </si>
  <si>
    <t>1.34</t>
  </si>
  <si>
    <t>KNNR 6/308/2 (3)</t>
  </si>
  <si>
    <t>Nawierzchnie z mieszanek mineralno-bitumicznych (warstwa wiążąca), mieszanka asfaltowa, grubość po zagęszczeniu 5·cm, masa grysowo-żwirowa, samochód do 5·t</t>
  </si>
  <si>
    <t>1.35</t>
  </si>
  <si>
    <t>KNNR 6/309/1 (1)</t>
  </si>
  <si>
    <t>Nawierzchnie z mieszanek mineralno-bitumicznych (warstwa ścieralna), mieszanka asfaltowa, grubość po zagęszczeniu 3·cm, masa grysowa, samochód do 5·t</t>
  </si>
  <si>
    <t>1.36</t>
  </si>
  <si>
    <t>KNR 911/401/2 (2)</t>
  </si>
  <si>
    <t>Wzmacnianie powierzchni skarp geosiatkami i geowłókninami, sposób ręczny, geowłóknina</t>
  </si>
  <si>
    <t>1.37</t>
  </si>
  <si>
    <t>KNNR 6/202/2</t>
  </si>
  <si>
    <t>Nawierzchnie z płukanego żwiru rzecznego, 2/8 mm rozścielenie ręczne, warstwa 15·cm</t>
  </si>
  <si>
    <t>1.38</t>
  </si>
  <si>
    <t>KSNR 1/403/1</t>
  </si>
  <si>
    <t>Humusowanie i obsianie skarp, humus grubości 5·cm</t>
  </si>
  <si>
    <t>1.39</t>
  </si>
  <si>
    <t>KSNR 1/403/2</t>
  </si>
  <si>
    <t>Humusowanie i obsianie skarp, dodatek za każdy następny 1·cm humusu</t>
  </si>
  <si>
    <t>1.40</t>
  </si>
  <si>
    <t>KNR 231/407/5</t>
  </si>
  <si>
    <t>m</t>
  </si>
  <si>
    <t>Obrzeża betonowe, 30x8·cm na podsypce cementowo-piaskowej</t>
  </si>
  <si>
    <t>1.41</t>
  </si>
  <si>
    <t>KNNR 6/403/3</t>
  </si>
  <si>
    <t>Palisady betonowe wys. 60·cm wraz z wykonaniem ław, ława betonowa, podsypka cementowo-piaskowa</t>
  </si>
  <si>
    <t>1.42</t>
  </si>
  <si>
    <t>KNNR 2/1603/3</t>
  </si>
  <si>
    <t>Ogrodzenie z siatki panelowej na słupkach stalowych z podmurówką z prefabrykowanych płyt betonowych, wysokość całkowita ogrodzenia 1,4-1,5·m</t>
  </si>
  <si>
    <t>1.43</t>
  </si>
  <si>
    <t>KNNR 6/702/1 (1)</t>
  </si>
  <si>
    <t>Pionowe znaki drogowe, słupki z rur stalowych ocynkowanych, Fi·50·mm 
Analogia 
Dostawa i montaż tablicy informacyjno-promocyjnej o pow. min 3·m2 z informacją zgodnie z wymogami programu dofinansowania (do ustalenia z zamawiajacym)</t>
  </si>
  <si>
    <t>2</t>
  </si>
  <si>
    <t>STOJAKI I UTWARDZENIE</t>
  </si>
  <si>
    <t>2.1</t>
  </si>
  <si>
    <t>2.2</t>
  </si>
  <si>
    <t>2.3</t>
  </si>
  <si>
    <t>2.4</t>
  </si>
  <si>
    <t>2.5</t>
  </si>
  <si>
    <t>2.6</t>
  </si>
  <si>
    <t>Dostawa i montaż stojaków rowerowych spiralnych ze stali nierdzewnej 
WYMIARY: 
    Długość: min. 125 cm 
    Średnica koła spirali: 40-55 cm 
    Wykonany z rury O 33,7 mm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</si>
  <si>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</si>
  <si>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</si>
  <si>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</si>
  <si>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</si>
  <si>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</si>
  <si>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</si>
  <si>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</si>
  <si>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</si>
  <si>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</si>
  <si>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[G]</t>
  </si>
  <si>
    <t>[H=ExFxG]</t>
  </si>
  <si>
    <t>KOSZTORYS OFERTOWY
Budowa miejsca aktywności lokalnej na Osiedlu Sady – etap 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</si>
</sst>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FF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 horizontal="center" vertical="top" wrapText="1"/>
    </xf>
    <xf numFmtId="172" fontId="40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vertical="top"/>
    </xf>
    <xf numFmtId="172" fontId="4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 customHeight="1"/>
  <cols>
    <col min="1" max="1" width="8.7109375" style="2" customWidth="1"/>
    <col min="2" max="2" width="20.7109375" style="0" customWidth="1"/>
    <col min="3" max="3" width="56.7109375" style="0" customWidth="1"/>
    <col min="4" max="4" width="10.7109375" style="2" customWidth="1"/>
    <col min="5" max="5" width="10.7109375" style="0" customWidth="1"/>
    <col min="6" max="6" width="10.7109375" style="2" customWidth="1"/>
    <col min="7" max="7" width="12.7109375" style="25" customWidth="1"/>
    <col min="8" max="8" width="13.7109375" style="3" customWidth="1"/>
  </cols>
  <sheetData>
    <row r="1" spans="1:8" ht="34.5" customHeight="1">
      <c r="A1" s="28" t="s">
        <v>144</v>
      </c>
      <c r="B1" s="29"/>
      <c r="C1" s="29"/>
      <c r="D1" s="29"/>
      <c r="E1" s="29"/>
      <c r="F1" s="29"/>
      <c r="G1" s="29"/>
      <c r="H1" s="29"/>
    </row>
    <row r="2" spans="1:8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2" t="s">
        <v>7</v>
      </c>
      <c r="H2" s="6" t="s">
        <v>8</v>
      </c>
    </row>
    <row r="3" spans="1:8" ht="14.25">
      <c r="A3" s="8" t="s">
        <v>136</v>
      </c>
      <c r="B3" s="19" t="s">
        <v>137</v>
      </c>
      <c r="C3" s="19" t="s">
        <v>138</v>
      </c>
      <c r="D3" s="7" t="s">
        <v>139</v>
      </c>
      <c r="E3" s="7" t="s">
        <v>140</v>
      </c>
      <c r="F3" s="7" t="s">
        <v>141</v>
      </c>
      <c r="G3" s="23" t="s">
        <v>142</v>
      </c>
      <c r="H3" s="20" t="s">
        <v>143</v>
      </c>
    </row>
    <row r="4" spans="1:8" ht="14.25">
      <c r="A4" s="9" t="s">
        <v>11</v>
      </c>
      <c r="B4" s="10" t="s">
        <v>10</v>
      </c>
      <c r="C4" s="10" t="s">
        <v>9</v>
      </c>
      <c r="D4" s="11" t="s">
        <v>0</v>
      </c>
      <c r="E4" s="12" t="s">
        <v>0</v>
      </c>
      <c r="F4" s="11" t="s">
        <v>0</v>
      </c>
      <c r="G4" s="21" t="s">
        <v>0</v>
      </c>
      <c r="H4" s="13">
        <f>SUM(H5:H47)</f>
        <v>0</v>
      </c>
    </row>
    <row r="5" spans="1:8" ht="57">
      <c r="A5" s="8" t="s">
        <v>12</v>
      </c>
      <c r="B5" s="14" t="s">
        <v>13</v>
      </c>
      <c r="C5" s="14" t="s">
        <v>15</v>
      </c>
      <c r="D5" s="15" t="s">
        <v>14</v>
      </c>
      <c r="E5" s="16">
        <v>335.4</v>
      </c>
      <c r="F5" s="17">
        <v>1</v>
      </c>
      <c r="G5" s="24">
        <v>0</v>
      </c>
      <c r="H5" s="18">
        <f>E5*F5*G5</f>
        <v>0</v>
      </c>
    </row>
    <row r="6" spans="1:8" ht="28.5">
      <c r="A6" s="8" t="s">
        <v>16</v>
      </c>
      <c r="B6" s="14" t="s">
        <v>17</v>
      </c>
      <c r="C6" s="14" t="s">
        <v>19</v>
      </c>
      <c r="D6" s="15" t="s">
        <v>18</v>
      </c>
      <c r="E6" s="16">
        <v>1</v>
      </c>
      <c r="F6" s="17">
        <v>1</v>
      </c>
      <c r="G6" s="24">
        <v>0</v>
      </c>
      <c r="H6" s="18">
        <f aca="true" t="shared" si="0" ref="H6:H47">E6*F6*G6</f>
        <v>0</v>
      </c>
    </row>
    <row r="7" spans="1:8" ht="28.5">
      <c r="A7" s="8" t="s">
        <v>20</v>
      </c>
      <c r="B7" s="14" t="s">
        <v>17</v>
      </c>
      <c r="C7" s="14" t="s">
        <v>21</v>
      </c>
      <c r="D7" s="15" t="s">
        <v>18</v>
      </c>
      <c r="E7" s="16">
        <v>1</v>
      </c>
      <c r="F7" s="17">
        <v>1</v>
      </c>
      <c r="G7" s="24">
        <v>0</v>
      </c>
      <c r="H7" s="18">
        <f t="shared" si="0"/>
        <v>0</v>
      </c>
    </row>
    <row r="8" spans="1:8" ht="28.5">
      <c r="A8" s="8" t="s">
        <v>22</v>
      </c>
      <c r="B8" s="14" t="s">
        <v>17</v>
      </c>
      <c r="C8" s="14" t="s">
        <v>23</v>
      </c>
      <c r="D8" s="15" t="s">
        <v>18</v>
      </c>
      <c r="E8" s="16">
        <v>1</v>
      </c>
      <c r="F8" s="17">
        <v>1</v>
      </c>
      <c r="G8" s="24">
        <v>0</v>
      </c>
      <c r="H8" s="18">
        <f t="shared" si="0"/>
        <v>0</v>
      </c>
    </row>
    <row r="9" spans="1:8" ht="28.5">
      <c r="A9" s="8" t="s">
        <v>24</v>
      </c>
      <c r="B9" s="14" t="s">
        <v>17</v>
      </c>
      <c r="C9" s="14" t="s">
        <v>25</v>
      </c>
      <c r="D9" s="15" t="s">
        <v>18</v>
      </c>
      <c r="E9" s="16">
        <v>1</v>
      </c>
      <c r="F9" s="17">
        <v>1</v>
      </c>
      <c r="G9" s="24">
        <v>0</v>
      </c>
      <c r="H9" s="18">
        <f t="shared" si="0"/>
        <v>0</v>
      </c>
    </row>
    <row r="10" spans="1:8" ht="28.5">
      <c r="A10" s="8" t="s">
        <v>26</v>
      </c>
      <c r="B10" s="14" t="s">
        <v>17</v>
      </c>
      <c r="C10" s="14" t="s">
        <v>27</v>
      </c>
      <c r="D10" s="15" t="s">
        <v>18</v>
      </c>
      <c r="E10" s="16">
        <v>1</v>
      </c>
      <c r="F10" s="17">
        <v>1</v>
      </c>
      <c r="G10" s="24">
        <v>0</v>
      </c>
      <c r="H10" s="18">
        <f t="shared" si="0"/>
        <v>0</v>
      </c>
    </row>
    <row r="11" spans="1:8" ht="28.5">
      <c r="A11" s="8" t="s">
        <v>28</v>
      </c>
      <c r="B11" s="14" t="s">
        <v>17</v>
      </c>
      <c r="C11" s="14" t="s">
        <v>29</v>
      </c>
      <c r="D11" s="15" t="s">
        <v>18</v>
      </c>
      <c r="E11" s="16">
        <v>1</v>
      </c>
      <c r="F11" s="17">
        <v>1</v>
      </c>
      <c r="G11" s="24">
        <v>0</v>
      </c>
      <c r="H11" s="18">
        <f t="shared" si="0"/>
        <v>0</v>
      </c>
    </row>
    <row r="12" spans="1:8" ht="28.5">
      <c r="A12" s="8" t="s">
        <v>30</v>
      </c>
      <c r="B12" s="14" t="s">
        <v>17</v>
      </c>
      <c r="C12" s="14" t="s">
        <v>31</v>
      </c>
      <c r="D12" s="15" t="s">
        <v>18</v>
      </c>
      <c r="E12" s="16">
        <v>1</v>
      </c>
      <c r="F12" s="17">
        <v>1</v>
      </c>
      <c r="G12" s="24">
        <v>0</v>
      </c>
      <c r="H12" s="18">
        <f t="shared" si="0"/>
        <v>0</v>
      </c>
    </row>
    <row r="13" spans="1:8" ht="28.5">
      <c r="A13" s="8" t="s">
        <v>32</v>
      </c>
      <c r="B13" s="14" t="s">
        <v>17</v>
      </c>
      <c r="C13" s="14" t="s">
        <v>33</v>
      </c>
      <c r="D13" s="15" t="s">
        <v>18</v>
      </c>
      <c r="E13" s="16">
        <v>1</v>
      </c>
      <c r="F13" s="17">
        <v>1</v>
      </c>
      <c r="G13" s="24">
        <v>0</v>
      </c>
      <c r="H13" s="18">
        <f t="shared" si="0"/>
        <v>0</v>
      </c>
    </row>
    <row r="14" spans="1:8" ht="28.5">
      <c r="A14" s="8" t="s">
        <v>34</v>
      </c>
      <c r="B14" s="14" t="s">
        <v>17</v>
      </c>
      <c r="C14" s="14" t="s">
        <v>35</v>
      </c>
      <c r="D14" s="15" t="s">
        <v>18</v>
      </c>
      <c r="E14" s="16">
        <v>1</v>
      </c>
      <c r="F14" s="17">
        <v>1</v>
      </c>
      <c r="G14" s="24">
        <v>0</v>
      </c>
      <c r="H14" s="18">
        <f t="shared" si="0"/>
        <v>0</v>
      </c>
    </row>
    <row r="15" spans="1:8" ht="28.5">
      <c r="A15" s="8" t="s">
        <v>36</v>
      </c>
      <c r="B15" s="14" t="s">
        <v>17</v>
      </c>
      <c r="C15" s="14" t="s">
        <v>37</v>
      </c>
      <c r="D15" s="15" t="s">
        <v>18</v>
      </c>
      <c r="E15" s="16">
        <v>1</v>
      </c>
      <c r="F15" s="17">
        <v>1</v>
      </c>
      <c r="G15" s="24">
        <v>0</v>
      </c>
      <c r="H15" s="18">
        <f t="shared" si="0"/>
        <v>0</v>
      </c>
    </row>
    <row r="16" spans="1:8" ht="28.5">
      <c r="A16" s="8" t="s">
        <v>38</v>
      </c>
      <c r="B16" s="14" t="s">
        <v>17</v>
      </c>
      <c r="C16" s="14" t="s">
        <v>39</v>
      </c>
      <c r="D16" s="15" t="s">
        <v>18</v>
      </c>
      <c r="E16" s="16">
        <v>1</v>
      </c>
      <c r="F16" s="17">
        <v>1</v>
      </c>
      <c r="G16" s="24">
        <v>0</v>
      </c>
      <c r="H16" s="18">
        <f t="shared" si="0"/>
        <v>0</v>
      </c>
    </row>
    <row r="17" spans="1:8" ht="28.5">
      <c r="A17" s="8" t="s">
        <v>40</v>
      </c>
      <c r="B17" s="14" t="s">
        <v>17</v>
      </c>
      <c r="C17" s="14" t="s">
        <v>41</v>
      </c>
      <c r="D17" s="15" t="s">
        <v>18</v>
      </c>
      <c r="E17" s="16">
        <v>1</v>
      </c>
      <c r="F17" s="17">
        <v>1</v>
      </c>
      <c r="G17" s="24">
        <v>0</v>
      </c>
      <c r="H17" s="18">
        <f t="shared" si="0"/>
        <v>0</v>
      </c>
    </row>
    <row r="18" spans="1:8" ht="28.5">
      <c r="A18" s="8" t="s">
        <v>42</v>
      </c>
      <c r="B18" s="14" t="s">
        <v>17</v>
      </c>
      <c r="C18" s="14" t="s">
        <v>43</v>
      </c>
      <c r="D18" s="15" t="s">
        <v>18</v>
      </c>
      <c r="E18" s="16">
        <v>1</v>
      </c>
      <c r="F18" s="17">
        <v>1</v>
      </c>
      <c r="G18" s="24">
        <v>0</v>
      </c>
      <c r="H18" s="18">
        <f t="shared" si="0"/>
        <v>0</v>
      </c>
    </row>
    <row r="19" spans="1:8" ht="28.5">
      <c r="A19" s="8" t="s">
        <v>44</v>
      </c>
      <c r="B19" s="14" t="s">
        <v>17</v>
      </c>
      <c r="C19" s="14" t="s">
        <v>45</v>
      </c>
      <c r="D19" s="15" t="s">
        <v>18</v>
      </c>
      <c r="E19" s="16">
        <v>3</v>
      </c>
      <c r="F19" s="17">
        <v>1</v>
      </c>
      <c r="G19" s="24">
        <v>0</v>
      </c>
      <c r="H19" s="18">
        <f t="shared" si="0"/>
        <v>0</v>
      </c>
    </row>
    <row r="20" spans="1:8" ht="28.5">
      <c r="A20" s="8" t="s">
        <v>46</v>
      </c>
      <c r="B20" s="14" t="s">
        <v>17</v>
      </c>
      <c r="C20" s="14" t="s">
        <v>47</v>
      </c>
      <c r="D20" s="15" t="s">
        <v>18</v>
      </c>
      <c r="E20" s="16">
        <v>1</v>
      </c>
      <c r="F20" s="17">
        <v>1</v>
      </c>
      <c r="G20" s="24">
        <v>0</v>
      </c>
      <c r="H20" s="18">
        <f t="shared" si="0"/>
        <v>0</v>
      </c>
    </row>
    <row r="21" spans="1:8" ht="28.5">
      <c r="A21" s="8" t="s">
        <v>48</v>
      </c>
      <c r="B21" s="14" t="s">
        <v>17</v>
      </c>
      <c r="C21" s="14" t="s">
        <v>49</v>
      </c>
      <c r="D21" s="15" t="s">
        <v>18</v>
      </c>
      <c r="E21" s="16">
        <v>1</v>
      </c>
      <c r="F21" s="17">
        <v>1</v>
      </c>
      <c r="G21" s="24">
        <v>0</v>
      </c>
      <c r="H21" s="18">
        <f t="shared" si="0"/>
        <v>0</v>
      </c>
    </row>
    <row r="22" spans="1:8" ht="28.5">
      <c r="A22" s="8" t="s">
        <v>50</v>
      </c>
      <c r="B22" s="14" t="s">
        <v>17</v>
      </c>
      <c r="C22" s="14" t="s">
        <v>51</v>
      </c>
      <c r="D22" s="15" t="s">
        <v>18</v>
      </c>
      <c r="E22" s="16">
        <v>1</v>
      </c>
      <c r="F22" s="17">
        <v>1</v>
      </c>
      <c r="G22" s="24">
        <v>0</v>
      </c>
      <c r="H22" s="18">
        <f t="shared" si="0"/>
        <v>0</v>
      </c>
    </row>
    <row r="23" spans="1:8" ht="28.5">
      <c r="A23" s="8" t="s">
        <v>52</v>
      </c>
      <c r="B23" s="14" t="s">
        <v>17</v>
      </c>
      <c r="C23" s="14" t="s">
        <v>53</v>
      </c>
      <c r="D23" s="15" t="s">
        <v>18</v>
      </c>
      <c r="E23" s="16">
        <v>15</v>
      </c>
      <c r="F23" s="17">
        <v>1</v>
      </c>
      <c r="G23" s="24">
        <v>0</v>
      </c>
      <c r="H23" s="18">
        <f t="shared" si="0"/>
        <v>0</v>
      </c>
    </row>
    <row r="24" spans="1:8" ht="28.5">
      <c r="A24" s="8" t="s">
        <v>54</v>
      </c>
      <c r="B24" s="14" t="s">
        <v>17</v>
      </c>
      <c r="C24" s="14" t="s">
        <v>55</v>
      </c>
      <c r="D24" s="15" t="s">
        <v>18</v>
      </c>
      <c r="E24" s="16">
        <v>10</v>
      </c>
      <c r="F24" s="17">
        <v>1</v>
      </c>
      <c r="G24" s="24">
        <v>0</v>
      </c>
      <c r="H24" s="18">
        <f t="shared" si="0"/>
        <v>0</v>
      </c>
    </row>
    <row r="25" spans="1:8" ht="28.5">
      <c r="A25" s="8" t="s">
        <v>56</v>
      </c>
      <c r="B25" s="14" t="s">
        <v>17</v>
      </c>
      <c r="C25" s="14" t="s">
        <v>57</v>
      </c>
      <c r="D25" s="15" t="s">
        <v>18</v>
      </c>
      <c r="E25" s="16">
        <v>1</v>
      </c>
      <c r="F25" s="17">
        <v>1</v>
      </c>
      <c r="G25" s="24">
        <v>0</v>
      </c>
      <c r="H25" s="18">
        <f t="shared" si="0"/>
        <v>0</v>
      </c>
    </row>
    <row r="26" spans="1:8" ht="28.5">
      <c r="A26" s="8" t="s">
        <v>58</v>
      </c>
      <c r="B26" s="14" t="s">
        <v>17</v>
      </c>
      <c r="C26" s="14" t="s">
        <v>59</v>
      </c>
      <c r="D26" s="15" t="s">
        <v>18</v>
      </c>
      <c r="E26" s="16">
        <v>2</v>
      </c>
      <c r="F26" s="17">
        <v>1</v>
      </c>
      <c r="G26" s="24">
        <v>0</v>
      </c>
      <c r="H26" s="18">
        <f t="shared" si="0"/>
        <v>0</v>
      </c>
    </row>
    <row r="27" spans="1:8" ht="14.25">
      <c r="A27" s="8" t="s">
        <v>60</v>
      </c>
      <c r="B27" s="14" t="s">
        <v>61</v>
      </c>
      <c r="C27" s="14" t="s">
        <v>62</v>
      </c>
      <c r="D27" s="15" t="s">
        <v>18</v>
      </c>
      <c r="E27" s="16">
        <v>1</v>
      </c>
      <c r="F27" s="17">
        <v>1</v>
      </c>
      <c r="G27" s="24">
        <v>0</v>
      </c>
      <c r="H27" s="18">
        <f t="shared" si="0"/>
        <v>0</v>
      </c>
    </row>
    <row r="28" spans="1:8" ht="57">
      <c r="A28" s="8" t="s">
        <v>63</v>
      </c>
      <c r="B28" s="14" t="s">
        <v>64</v>
      </c>
      <c r="C28" s="14" t="s">
        <v>66</v>
      </c>
      <c r="D28" s="15" t="s">
        <v>65</v>
      </c>
      <c r="E28" s="16">
        <v>7</v>
      </c>
      <c r="F28" s="17">
        <v>1</v>
      </c>
      <c r="G28" s="24">
        <v>0</v>
      </c>
      <c r="H28" s="18">
        <f t="shared" si="0"/>
        <v>0</v>
      </c>
    </row>
    <row r="29" spans="1:8" ht="57">
      <c r="A29" s="8" t="s">
        <v>67</v>
      </c>
      <c r="B29" s="14" t="s">
        <v>68</v>
      </c>
      <c r="C29" s="14" t="s">
        <v>69</v>
      </c>
      <c r="D29" s="15" t="s">
        <v>65</v>
      </c>
      <c r="E29" s="16">
        <v>3</v>
      </c>
      <c r="F29" s="17">
        <v>1</v>
      </c>
      <c r="G29" s="24">
        <v>0</v>
      </c>
      <c r="H29" s="18">
        <f t="shared" si="0"/>
        <v>0</v>
      </c>
    </row>
    <row r="30" spans="1:8" ht="57">
      <c r="A30" s="8" t="s">
        <v>70</v>
      </c>
      <c r="B30" s="14" t="s">
        <v>64</v>
      </c>
      <c r="C30" s="14" t="s">
        <v>71</v>
      </c>
      <c r="D30" s="15" t="s">
        <v>65</v>
      </c>
      <c r="E30" s="16">
        <v>13</v>
      </c>
      <c r="F30" s="17">
        <v>1</v>
      </c>
      <c r="G30" s="24">
        <v>0</v>
      </c>
      <c r="H30" s="18">
        <f t="shared" si="0"/>
        <v>0</v>
      </c>
    </row>
    <row r="31" spans="1:8" ht="57">
      <c r="A31" s="8" t="s">
        <v>72</v>
      </c>
      <c r="B31" s="14" t="s">
        <v>73</v>
      </c>
      <c r="C31" s="14" t="s">
        <v>74</v>
      </c>
      <c r="D31" s="15" t="s">
        <v>65</v>
      </c>
      <c r="E31" s="16">
        <v>366</v>
      </c>
      <c r="F31" s="17">
        <v>1</v>
      </c>
      <c r="G31" s="24">
        <v>0</v>
      </c>
      <c r="H31" s="18">
        <f t="shared" si="0"/>
        <v>0</v>
      </c>
    </row>
    <row r="32" spans="1:8" ht="57">
      <c r="A32" s="8" t="s">
        <v>75</v>
      </c>
      <c r="B32" s="14" t="s">
        <v>13</v>
      </c>
      <c r="C32" s="14" t="s">
        <v>76</v>
      </c>
      <c r="D32" s="15" t="s">
        <v>14</v>
      </c>
      <c r="E32" s="16">
        <v>259.8</v>
      </c>
      <c r="F32" s="17">
        <v>1</v>
      </c>
      <c r="G32" s="24">
        <v>0</v>
      </c>
      <c r="H32" s="18">
        <f t="shared" si="0"/>
        <v>0</v>
      </c>
    </row>
    <row r="33" spans="1:8" ht="42.75">
      <c r="A33" s="8" t="s">
        <v>77</v>
      </c>
      <c r="B33" s="14" t="s">
        <v>78</v>
      </c>
      <c r="C33" s="14" t="s">
        <v>80</v>
      </c>
      <c r="D33" s="15" t="s">
        <v>79</v>
      </c>
      <c r="E33" s="16">
        <v>270</v>
      </c>
      <c r="F33" s="17">
        <v>1</v>
      </c>
      <c r="G33" s="24">
        <v>0</v>
      </c>
      <c r="H33" s="18">
        <f t="shared" si="0"/>
        <v>0</v>
      </c>
    </row>
    <row r="34" spans="1:8" ht="28.5">
      <c r="A34" s="8" t="s">
        <v>81</v>
      </c>
      <c r="B34" s="14" t="s">
        <v>82</v>
      </c>
      <c r="C34" s="14" t="s">
        <v>83</v>
      </c>
      <c r="D34" s="15" t="s">
        <v>14</v>
      </c>
      <c r="E34" s="16">
        <v>35.4</v>
      </c>
      <c r="F34" s="17">
        <v>2</v>
      </c>
      <c r="G34" s="24">
        <v>0</v>
      </c>
      <c r="H34" s="18">
        <f t="shared" si="0"/>
        <v>0</v>
      </c>
    </row>
    <row r="35" spans="1:8" ht="28.5">
      <c r="A35" s="8" t="s">
        <v>84</v>
      </c>
      <c r="B35" s="14" t="s">
        <v>85</v>
      </c>
      <c r="C35" s="14" t="s">
        <v>86</v>
      </c>
      <c r="D35" s="15" t="s">
        <v>79</v>
      </c>
      <c r="E35" s="16">
        <v>630</v>
      </c>
      <c r="F35" s="17">
        <v>1</v>
      </c>
      <c r="G35" s="24">
        <v>0</v>
      </c>
      <c r="H35" s="18">
        <f t="shared" si="0"/>
        <v>0</v>
      </c>
    </row>
    <row r="36" spans="1:8" ht="28.5">
      <c r="A36" s="8" t="s">
        <v>87</v>
      </c>
      <c r="B36" s="14" t="s">
        <v>88</v>
      </c>
      <c r="C36" s="14" t="s">
        <v>89</v>
      </c>
      <c r="D36" s="15" t="s">
        <v>79</v>
      </c>
      <c r="E36" s="16">
        <v>630</v>
      </c>
      <c r="F36" s="17">
        <v>1</v>
      </c>
      <c r="G36" s="24">
        <v>0</v>
      </c>
      <c r="H36" s="18">
        <f t="shared" si="0"/>
        <v>0</v>
      </c>
    </row>
    <row r="37" spans="1:8" ht="42.75">
      <c r="A37" s="8" t="s">
        <v>90</v>
      </c>
      <c r="B37" s="14" t="s">
        <v>91</v>
      </c>
      <c r="C37" s="14" t="s">
        <v>92</v>
      </c>
      <c r="D37" s="15" t="s">
        <v>79</v>
      </c>
      <c r="E37" s="16">
        <v>315</v>
      </c>
      <c r="F37" s="17">
        <v>1</v>
      </c>
      <c r="G37" s="24">
        <v>0</v>
      </c>
      <c r="H37" s="18">
        <f t="shared" si="0"/>
        <v>0</v>
      </c>
    </row>
    <row r="38" spans="1:8" ht="42.75">
      <c r="A38" s="8" t="s">
        <v>93</v>
      </c>
      <c r="B38" s="14" t="s">
        <v>94</v>
      </c>
      <c r="C38" s="14" t="s">
        <v>95</v>
      </c>
      <c r="D38" s="15" t="s">
        <v>79</v>
      </c>
      <c r="E38" s="16">
        <v>315</v>
      </c>
      <c r="F38" s="17">
        <v>1</v>
      </c>
      <c r="G38" s="24">
        <v>0</v>
      </c>
      <c r="H38" s="18">
        <f t="shared" si="0"/>
        <v>0</v>
      </c>
    </row>
    <row r="39" spans="1:8" ht="42.75">
      <c r="A39" s="8" t="s">
        <v>96</v>
      </c>
      <c r="B39" s="14" t="s">
        <v>97</v>
      </c>
      <c r="C39" s="14" t="s">
        <v>98</v>
      </c>
      <c r="D39" s="15" t="s">
        <v>79</v>
      </c>
      <c r="E39" s="16">
        <v>315</v>
      </c>
      <c r="F39" s="17">
        <v>1</v>
      </c>
      <c r="G39" s="24">
        <v>0</v>
      </c>
      <c r="H39" s="18">
        <f t="shared" si="0"/>
        <v>0</v>
      </c>
    </row>
    <row r="40" spans="1:8" ht="28.5">
      <c r="A40" s="8" t="s">
        <v>99</v>
      </c>
      <c r="B40" s="14" t="s">
        <v>100</v>
      </c>
      <c r="C40" s="14" t="s">
        <v>101</v>
      </c>
      <c r="D40" s="15" t="s">
        <v>79</v>
      </c>
      <c r="E40" s="16">
        <v>20</v>
      </c>
      <c r="F40" s="17">
        <v>1</v>
      </c>
      <c r="G40" s="24">
        <v>0</v>
      </c>
      <c r="H40" s="18">
        <f t="shared" si="0"/>
        <v>0</v>
      </c>
    </row>
    <row r="41" spans="1:8" ht="28.5">
      <c r="A41" s="8" t="s">
        <v>102</v>
      </c>
      <c r="B41" s="14" t="s">
        <v>103</v>
      </c>
      <c r="C41" s="14" t="s">
        <v>104</v>
      </c>
      <c r="D41" s="15" t="s">
        <v>79</v>
      </c>
      <c r="E41" s="16">
        <v>20</v>
      </c>
      <c r="F41" s="17">
        <v>1</v>
      </c>
      <c r="G41" s="24">
        <v>0</v>
      </c>
      <c r="H41" s="18">
        <f t="shared" si="0"/>
        <v>0</v>
      </c>
    </row>
    <row r="42" spans="1:8" ht="14.25">
      <c r="A42" s="8" t="s">
        <v>105</v>
      </c>
      <c r="B42" s="14" t="s">
        <v>106</v>
      </c>
      <c r="C42" s="14" t="s">
        <v>107</v>
      </c>
      <c r="D42" s="15" t="s">
        <v>79</v>
      </c>
      <c r="E42" s="16">
        <v>1080</v>
      </c>
      <c r="F42" s="17">
        <v>1</v>
      </c>
      <c r="G42" s="24">
        <v>0</v>
      </c>
      <c r="H42" s="18">
        <f t="shared" si="0"/>
        <v>0</v>
      </c>
    </row>
    <row r="43" spans="1:8" ht="28.5">
      <c r="A43" s="8" t="s">
        <v>108</v>
      </c>
      <c r="B43" s="14" t="s">
        <v>109</v>
      </c>
      <c r="C43" s="14" t="s">
        <v>110</v>
      </c>
      <c r="D43" s="15" t="s">
        <v>79</v>
      </c>
      <c r="E43" s="16">
        <v>1080</v>
      </c>
      <c r="F43" s="17">
        <v>3</v>
      </c>
      <c r="G43" s="24">
        <v>0</v>
      </c>
      <c r="H43" s="18">
        <f t="shared" si="0"/>
        <v>0</v>
      </c>
    </row>
    <row r="44" spans="1:8" ht="14.25">
      <c r="A44" s="8" t="s">
        <v>111</v>
      </c>
      <c r="B44" s="14" t="s">
        <v>112</v>
      </c>
      <c r="C44" s="14" t="s">
        <v>114</v>
      </c>
      <c r="D44" s="15" t="s">
        <v>113</v>
      </c>
      <c r="E44" s="16">
        <v>446</v>
      </c>
      <c r="F44" s="17">
        <v>1</v>
      </c>
      <c r="G44" s="24">
        <v>0</v>
      </c>
      <c r="H44" s="18">
        <f t="shared" si="0"/>
        <v>0</v>
      </c>
    </row>
    <row r="45" spans="1:8" ht="28.5">
      <c r="A45" s="8" t="s">
        <v>115</v>
      </c>
      <c r="B45" s="14" t="s">
        <v>116</v>
      </c>
      <c r="C45" s="14" t="s">
        <v>117</v>
      </c>
      <c r="D45" s="15" t="s">
        <v>113</v>
      </c>
      <c r="E45" s="16">
        <v>38</v>
      </c>
      <c r="F45" s="17">
        <v>1</v>
      </c>
      <c r="G45" s="24">
        <v>0</v>
      </c>
      <c r="H45" s="18">
        <f t="shared" si="0"/>
        <v>0</v>
      </c>
    </row>
    <row r="46" spans="1:8" ht="42.75">
      <c r="A46" s="8" t="s">
        <v>118</v>
      </c>
      <c r="B46" s="14" t="s">
        <v>119</v>
      </c>
      <c r="C46" s="14" t="s">
        <v>120</v>
      </c>
      <c r="D46" s="15" t="s">
        <v>113</v>
      </c>
      <c r="E46" s="16">
        <v>27.5</v>
      </c>
      <c r="F46" s="17">
        <v>1</v>
      </c>
      <c r="G46" s="24">
        <v>0</v>
      </c>
      <c r="H46" s="18">
        <f t="shared" si="0"/>
        <v>0</v>
      </c>
    </row>
    <row r="47" spans="1:8" ht="86.25">
      <c r="A47" s="8" t="s">
        <v>121</v>
      </c>
      <c r="B47" s="14" t="s">
        <v>122</v>
      </c>
      <c r="C47" s="14" t="s">
        <v>123</v>
      </c>
      <c r="D47" s="15" t="s">
        <v>65</v>
      </c>
      <c r="E47" s="16">
        <v>1</v>
      </c>
      <c r="F47" s="17">
        <v>1</v>
      </c>
      <c r="G47" s="24">
        <v>0</v>
      </c>
      <c r="H47" s="18">
        <f t="shared" si="0"/>
        <v>0</v>
      </c>
    </row>
    <row r="48" spans="1:8" ht="14.25">
      <c r="A48" s="9" t="s">
        <v>124</v>
      </c>
      <c r="B48" s="10" t="s">
        <v>10</v>
      </c>
      <c r="C48" s="10" t="s">
        <v>125</v>
      </c>
      <c r="D48" s="11" t="s">
        <v>0</v>
      </c>
      <c r="E48" s="12" t="s">
        <v>0</v>
      </c>
      <c r="F48" s="11" t="s">
        <v>0</v>
      </c>
      <c r="G48" s="21" t="s">
        <v>0</v>
      </c>
      <c r="H48" s="13">
        <f>SUM(H49:H54)</f>
        <v>0</v>
      </c>
    </row>
    <row r="49" spans="1:8" ht="57">
      <c r="A49" s="8" t="s">
        <v>126</v>
      </c>
      <c r="B49" s="14" t="s">
        <v>13</v>
      </c>
      <c r="C49" s="14" t="s">
        <v>76</v>
      </c>
      <c r="D49" s="15" t="s">
        <v>14</v>
      </c>
      <c r="E49" s="16">
        <v>1.01</v>
      </c>
      <c r="F49" s="17">
        <v>2</v>
      </c>
      <c r="G49" s="24">
        <v>0</v>
      </c>
      <c r="H49" s="18">
        <f aca="true" t="shared" si="1" ref="H49:H54">E49*F49*G49</f>
        <v>0</v>
      </c>
    </row>
    <row r="50" spans="1:8" ht="14.25">
      <c r="A50" s="8" t="s">
        <v>127</v>
      </c>
      <c r="B50" s="14" t="s">
        <v>112</v>
      </c>
      <c r="C50" s="14" t="s">
        <v>114</v>
      </c>
      <c r="D50" s="15" t="s">
        <v>113</v>
      </c>
      <c r="E50" s="16">
        <v>7.5</v>
      </c>
      <c r="F50" s="17">
        <v>2</v>
      </c>
      <c r="G50" s="24">
        <v>0</v>
      </c>
      <c r="H50" s="18">
        <f t="shared" si="1"/>
        <v>0</v>
      </c>
    </row>
    <row r="51" spans="1:8" ht="28.5">
      <c r="A51" s="8" t="s">
        <v>128</v>
      </c>
      <c r="B51" s="14" t="s">
        <v>85</v>
      </c>
      <c r="C51" s="14" t="s">
        <v>86</v>
      </c>
      <c r="D51" s="15" t="s">
        <v>79</v>
      </c>
      <c r="E51" s="16">
        <v>3.38</v>
      </c>
      <c r="F51" s="17">
        <v>2</v>
      </c>
      <c r="G51" s="24">
        <v>0</v>
      </c>
      <c r="H51" s="18">
        <f t="shared" si="1"/>
        <v>0</v>
      </c>
    </row>
    <row r="52" spans="1:8" ht="28.5">
      <c r="A52" s="8" t="s">
        <v>129</v>
      </c>
      <c r="B52" s="14" t="s">
        <v>88</v>
      </c>
      <c r="C52" s="14" t="s">
        <v>89</v>
      </c>
      <c r="D52" s="15" t="s">
        <v>79</v>
      </c>
      <c r="E52" s="16">
        <v>3.38</v>
      </c>
      <c r="F52" s="17">
        <v>2</v>
      </c>
      <c r="G52" s="24">
        <v>0</v>
      </c>
      <c r="H52" s="18">
        <f t="shared" si="1"/>
        <v>0</v>
      </c>
    </row>
    <row r="53" spans="1:8" ht="42.75">
      <c r="A53" s="8" t="s">
        <v>130</v>
      </c>
      <c r="B53" s="14" t="s">
        <v>91</v>
      </c>
      <c r="C53" s="14" t="s">
        <v>92</v>
      </c>
      <c r="D53" s="15" t="s">
        <v>79</v>
      </c>
      <c r="E53" s="16">
        <v>3.38</v>
      </c>
      <c r="F53" s="17">
        <v>2</v>
      </c>
      <c r="G53" s="24">
        <v>0</v>
      </c>
      <c r="H53" s="18">
        <f t="shared" si="1"/>
        <v>0</v>
      </c>
    </row>
    <row r="54" spans="1:8" ht="100.5">
      <c r="A54" s="8" t="s">
        <v>131</v>
      </c>
      <c r="B54" s="14" t="s">
        <v>17</v>
      </c>
      <c r="C54" s="14" t="s">
        <v>132</v>
      </c>
      <c r="D54" s="15" t="s">
        <v>65</v>
      </c>
      <c r="E54" s="16">
        <v>2</v>
      </c>
      <c r="F54" s="17">
        <v>1</v>
      </c>
      <c r="G54" s="24">
        <v>0</v>
      </c>
      <c r="H54" s="18">
        <f t="shared" si="1"/>
        <v>0</v>
      </c>
    </row>
    <row r="55" spans="1:9" ht="14.25">
      <c r="A55" s="26" t="s">
        <v>133</v>
      </c>
      <c r="B55" s="26"/>
      <c r="C55" s="26"/>
      <c r="D55" s="26"/>
      <c r="E55" s="26"/>
      <c r="F55" s="26"/>
      <c r="G55" s="26"/>
      <c r="H55" s="13">
        <f>H48+H4</f>
        <v>0</v>
      </c>
      <c r="I55" s="4"/>
    </row>
    <row r="56" spans="1:9" ht="12.75" customHeight="1">
      <c r="A56" s="27" t="s">
        <v>134</v>
      </c>
      <c r="B56" s="27"/>
      <c r="C56" s="27"/>
      <c r="D56" s="27"/>
      <c r="E56" s="27"/>
      <c r="F56" s="27"/>
      <c r="G56" s="27"/>
      <c r="H56" s="13">
        <f>H55*0.23</f>
        <v>0</v>
      </c>
      <c r="I56" s="4"/>
    </row>
    <row r="57" spans="1:9" ht="12.75" customHeight="1">
      <c r="A57" s="27" t="s">
        <v>135</v>
      </c>
      <c r="B57" s="27"/>
      <c r="C57" s="27"/>
      <c r="D57" s="27"/>
      <c r="E57" s="27"/>
      <c r="F57" s="27"/>
      <c r="G57" s="27"/>
      <c r="H57" s="13">
        <f>H56+H55</f>
        <v>0</v>
      </c>
      <c r="I57" s="4"/>
    </row>
  </sheetData>
  <sheetProtection/>
  <mergeCells count="4">
    <mergeCell ref="A55:G55"/>
    <mergeCell ref="A56:G56"/>
    <mergeCell ref="A57:G57"/>
    <mergeCell ref="A1:H1"/>
  </mergeCells>
  <printOptions horizontalCentered="1"/>
  <pageMargins left="0.31496062992125984" right="0.31496062992125984" top="0.35433070866141736" bottom="0.35433070866141736" header="0.5118110236220472" footer="0.5118110236220472"/>
  <pageSetup horizontalDpi="600" verticalDpi="600" orientation="landscape" pageOrder="overThenDown" paperSize="9" scale="9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Kozieł</dc:creator>
  <cp:keywords/>
  <dc:description/>
  <cp:lastModifiedBy>Katarzyna Pacholec</cp:lastModifiedBy>
  <cp:lastPrinted>2018-06-07T10:41:52Z</cp:lastPrinted>
  <dcterms:created xsi:type="dcterms:W3CDTF">2013-03-19T16:38:19Z</dcterms:created>
  <dcterms:modified xsi:type="dcterms:W3CDTF">2018-06-07T11:04:20Z</dcterms:modified>
  <cp:category/>
  <cp:version/>
  <cp:contentType/>
  <cp:contentStatus/>
</cp:coreProperties>
</file>