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<sst xmlns="http://schemas.openxmlformats.org/spreadsheetml/2006/main" count="126" uniqueCount="92">
  <si>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Lp.</t>
  </si>
  <si>
    <t>Źródła dochodów</t>
  </si>
  <si>
    <t>Wykonanie</t>
  </si>
  <si>
    <t xml:space="preserve">Wpływy z tytułu podłączenia do sieci wodociągowej </t>
  </si>
  <si>
    <t>Środki na dofinansowanie budowy wodociągów z programu ZPORR</t>
  </si>
  <si>
    <t>Wpływy z tytułu świadectw miejsca pochodzenia zwierząt</t>
  </si>
  <si>
    <t>Dotacja celowa otrzymana z budżetu państwa</t>
  </si>
  <si>
    <t>-</t>
  </si>
  <si>
    <t>RAZEM</t>
  </si>
  <si>
    <t>Wpływy z tytułu czynszu dzierżawnego za obwody łowieckie</t>
  </si>
  <si>
    <t>Dofinansowanie z Funduszu Ochrony Gruntów Rolnych do budowy drogi gminnej</t>
  </si>
  <si>
    <t>Wpływy z tytułu czynszu za lokale użytkowe</t>
  </si>
  <si>
    <t>Wpływy z tytułu użytkowania wieczystego</t>
  </si>
  <si>
    <t>Wpływy z tytułu dzierżawy gruntów i nieruchomości</t>
  </si>
  <si>
    <t>Wpływy ze sprzedaży składników majątkowych (sprzedaż gruntów )</t>
  </si>
  <si>
    <t>Odsetki</t>
  </si>
  <si>
    <t>Dotacja na realizację zadań zleconych</t>
  </si>
  <si>
    <t>Wpływy z tytułu czynszów</t>
  </si>
  <si>
    <t>Wpływy z usług (ksero, sprzedaż gazety, specyfikacje)</t>
  </si>
  <si>
    <t>Wpływy z opłaty administracyjnej</t>
  </si>
  <si>
    <t>Dochody związane z realizacją zadań z zakresu administracji rządowej (dowody osobiste)</t>
  </si>
  <si>
    <t>Pozostałe dochody</t>
  </si>
  <si>
    <t>Dotacja na prowadzenie i aktualizację stałego rejestru wyborców w gminie</t>
  </si>
  <si>
    <t>Dotacja na wybory</t>
  </si>
  <si>
    <t>Darowizna na OSP</t>
  </si>
  <si>
    <t>Wpływy z tytułu podatku opłacanego w formie karty podatkowej</t>
  </si>
  <si>
    <t>Wpływy z tytułu odsetek</t>
  </si>
  <si>
    <t>Podatek od nieruchomości od osób prawnych</t>
  </si>
  <si>
    <t>Podatek rolny od osób prawnych</t>
  </si>
  <si>
    <t>Podatek leśny od osób prawnych</t>
  </si>
  <si>
    <t>Podatek od czynności cywilno-prawnych od osób prawnych</t>
  </si>
  <si>
    <t>Zwrot kosztów upomnienia</t>
  </si>
  <si>
    <t>Odsetki od osób prawnych</t>
  </si>
  <si>
    <t>Podatek od nieruchomości od osób fizycznych</t>
  </si>
  <si>
    <t>Podatek rolny od osób fizycznych</t>
  </si>
  <si>
    <t>Podatek leśny od osób fizycznych</t>
  </si>
  <si>
    <t>Podatek od środków transportowych od osób fizycznych</t>
  </si>
  <si>
    <t>Podatek od spadków i darowizn</t>
  </si>
  <si>
    <t>Podatek od posiadania psów</t>
  </si>
  <si>
    <t>Podatek od czynności cywilno-prawnych od osób fizycznych</t>
  </si>
  <si>
    <t>Odsetki od osób fizycznych</t>
  </si>
  <si>
    <t>Opłata skarbowa</t>
  </si>
  <si>
    <t>Dochody z tytułu wydawania zezwoleń na sprzedaż alkoholu</t>
  </si>
  <si>
    <t>Udział gminy w podatku dochodowym od osób fizycznych</t>
  </si>
  <si>
    <t>Udział gminy w podatku dochodowym od osób prawnych</t>
  </si>
  <si>
    <t>Część oświatowa subwencji ogólnej</t>
  </si>
  <si>
    <t>Część wyrównawcza subwencji ogólnej</t>
  </si>
  <si>
    <t>Część równoważąca subwencji ogólnej</t>
  </si>
  <si>
    <t>Wpływy do wyjaśnienia</t>
  </si>
  <si>
    <t>Dotacje na sfinansowanie wyprawek szkolnych</t>
  </si>
  <si>
    <t>Wpływy z tytułu dobrowolnych wpłat (czesne) i za wyżywienie w przedszkolu</t>
  </si>
  <si>
    <t>Wpływy z tytułu otrzymanych darowizn</t>
  </si>
  <si>
    <t>Wpływy za wynajem sali (przedszkole, gimnazja)</t>
  </si>
  <si>
    <t>Wpływy z usług</t>
  </si>
  <si>
    <t>Dotacja dla Środowiskowego Domu Samopomocy „CARITAS”</t>
  </si>
  <si>
    <t>Dotacja na wypłatę świadczeń rodzinnych</t>
  </si>
  <si>
    <t>Dotacja na składki na ubezpieczenia zdrowotne</t>
  </si>
  <si>
    <t>Dotacja na wypłatę stałych zasiłków</t>
  </si>
  <si>
    <t>Dotacja na wypłatę zasiłków okresowych</t>
  </si>
  <si>
    <t>Dotacja na dofinansowanie kosztów utrzymania Ośrodka Pomocy Społecznej</t>
  </si>
  <si>
    <t>Dotacja na usługi opiekuńcze</t>
  </si>
  <si>
    <t>Wpływy z tytułu usług opiekuńczych</t>
  </si>
  <si>
    <t xml:space="preserve">Dochody z tytułu realizacji zadań rządowych (specjalistyczne usługi opiekuńcze) </t>
  </si>
  <si>
    <t>Pozostałe dochody – odszkodowanie z PZU</t>
  </si>
  <si>
    <t>Dotacje na dożywianie dzieci w ramach programu „Posiłek dla potrzebujących”</t>
  </si>
  <si>
    <t>Dotacje na pokrycie kosztów udzielenia pomocy dla najuboższych uczniów</t>
  </si>
  <si>
    <t>Dotację na realizację programu stypendialnego otrzymanej z EFS</t>
  </si>
  <si>
    <t>Dotacje na realizację programu stypendialnego otrzymanej z budżetu państwa</t>
  </si>
  <si>
    <t>Środki na dofinansowanie własnych inwestycji gminy (związków gmin) -  pozyskane z innych źródeł</t>
  </si>
  <si>
    <t>Dotacja z Ministerstwa Sportu</t>
  </si>
  <si>
    <t>Wykonanie budżetu za 2006 rok przedstawia się następujący:</t>
  </si>
  <si>
    <t>Dział klasyfikacji budżetowej</t>
  </si>
  <si>
    <t>Plan po zmianach</t>
  </si>
  <si>
    <t>% wykonania</t>
  </si>
  <si>
    <t>010</t>
  </si>
  <si>
    <t>DOCHODY</t>
  </si>
  <si>
    <t>020</t>
  </si>
  <si>
    <t>600</t>
  </si>
  <si>
    <t>Podatek od środków transportowych osób prawnych</t>
  </si>
  <si>
    <t>Opłaty lokalne (targowa, rezerwacja)</t>
  </si>
  <si>
    <t>Dotacja na zadania własne</t>
  </si>
  <si>
    <t>Dotacja na język angielski</t>
  </si>
  <si>
    <t>Wpływy za duplikat legitym.</t>
  </si>
  <si>
    <t>Wpływy ze sprzedaży składników majątkowych</t>
  </si>
  <si>
    <t>Dotacja na świetlicę socjalterapeutyczną</t>
  </si>
  <si>
    <t>Dochody za realizację zadań zleconych</t>
  </si>
  <si>
    <t>Dotacja - świetlica, praca, 
staż</t>
  </si>
  <si>
    <t>Dotacja celowa na usuwanie skutków klęsk żywiołowych</t>
  </si>
  <si>
    <t>Środki na współfinansowanie bazy turystyczno-rekreacyjnej i placu zabaw oraz świetlicy Mstyczów</t>
  </si>
  <si>
    <t>Dotacja celowa - organy Tarnawa</t>
  </si>
  <si>
    <t>Dotacja celowa do Bazy Rekreacyjno Sportowej</t>
  </si>
  <si>
    <t>OGÓŁEM DOCHODY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</si>
</sst>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</numFmts>
  <fonts count="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4" fontId="1" fillId="0" borderId="7" xfId="0" applyNumberFormat="1" applyFont="1" applyBorder="1" applyAlignment="1">
      <alignment horizontal="right" wrapText="1"/>
    </xf>
    <xf numFmtId="0" fontId="1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right" wrapText="1"/>
    </xf>
    <xf numFmtId="0" fontId="2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SheetLayoutView="100" workbookViewId="0" topLeftCell="A1">
      <selection activeCell="E103" sqref="E103"/>
    </sheetView>
  </sheetViews>
  <sheetFormatPr defaultColWidth="9.00390625" defaultRowHeight="12.75"/>
  <cols>
    <col min="1" max="1" width="6.75390625" style="6" customWidth="1"/>
    <col min="2" max="2" width="11.625" style="6" customWidth="1"/>
    <col min="3" max="3" width="27.875" style="6" customWidth="1"/>
    <col min="4" max="4" width="17.125" style="6" customWidth="1"/>
    <col min="5" max="5" width="17.00390625" style="6" customWidth="1"/>
    <col min="6" max="6" width="10.875" style="6" customWidth="1"/>
    <col min="7" max="16384" width="9.125" style="6" customWidth="1"/>
  </cols>
  <sheetData>
    <row r="1" spans="1:2" s="14" customFormat="1" ht="24.75" customHeight="1">
      <c r="A1" s="12"/>
      <c r="B1" s="13" t="s">
        <v>70</v>
      </c>
    </row>
    <row r="2" spans="1:3" s="14" customFormat="1" ht="23.25" customHeight="1">
      <c r="A2" s="12"/>
      <c r="B2" s="13"/>
      <c r="C2" s="15" t="s">
        <v>75</v>
      </c>
    </row>
    <row r="3" spans="1:6" ht="42.75">
      <c r="A3" s="9" t="s">
        <v>0</v>
      </c>
      <c r="B3" s="9" t="s">
        <v>71</v>
      </c>
      <c r="C3" s="9" t="s">
        <v>1</v>
      </c>
      <c r="D3" s="9" t="s">
        <v>72</v>
      </c>
      <c r="E3" s="9" t="s">
        <v>2</v>
      </c>
      <c r="F3" s="9" t="s">
        <v>73</v>
      </c>
    </row>
    <row r="4" spans="1:6" ht="31.5">
      <c r="A4" s="2">
        <v>1</v>
      </c>
      <c r="B4" s="23" t="s">
        <v>74</v>
      </c>
      <c r="C4" s="3" t="s">
        <v>3</v>
      </c>
      <c r="D4" s="20" t="s">
        <v>7</v>
      </c>
      <c r="E4" s="16">
        <v>30856.38</v>
      </c>
      <c r="F4" s="16"/>
    </row>
    <row r="5" spans="1:6" ht="47.25">
      <c r="A5" s="2"/>
      <c r="B5" s="24"/>
      <c r="C5" s="3" t="s">
        <v>4</v>
      </c>
      <c r="D5" s="16">
        <v>275863</v>
      </c>
      <c r="E5" s="16">
        <v>275863.06</v>
      </c>
      <c r="F5" s="16">
        <f>E5/D5*100</f>
        <v>100.00002174992659</v>
      </c>
    </row>
    <row r="6" spans="1:6" ht="31.5">
      <c r="A6" s="2"/>
      <c r="B6" s="24"/>
      <c r="C6" s="3" t="s">
        <v>5</v>
      </c>
      <c r="D6" s="20" t="s">
        <v>7</v>
      </c>
      <c r="E6" s="16">
        <v>200</v>
      </c>
      <c r="F6" s="16"/>
    </row>
    <row r="7" spans="1:6" ht="31.5">
      <c r="A7" s="2"/>
      <c r="B7" s="24"/>
      <c r="C7" s="3" t="s">
        <v>6</v>
      </c>
      <c r="D7" s="16">
        <v>62158</v>
      </c>
      <c r="E7" s="16">
        <v>62156.67</v>
      </c>
      <c r="F7" s="16">
        <f aca="true" t="shared" si="0" ref="F7:F56">E7/D7*100</f>
        <v>99.99786029151517</v>
      </c>
    </row>
    <row r="8" spans="1:6" ht="17.25" customHeight="1">
      <c r="A8" s="4"/>
      <c r="B8" s="10"/>
      <c r="C8" s="7" t="s">
        <v>8</v>
      </c>
      <c r="D8" s="17">
        <f>SUM(D4:D7)</f>
        <v>338021</v>
      </c>
      <c r="E8" s="17">
        <f>SUM(E4:E7)</f>
        <v>369076.11</v>
      </c>
      <c r="F8" s="17">
        <f t="shared" si="0"/>
        <v>109.18733155632343</v>
      </c>
    </row>
    <row r="9" spans="1:6" ht="47.25">
      <c r="A9" s="2">
        <v>2</v>
      </c>
      <c r="B9" s="23" t="s">
        <v>76</v>
      </c>
      <c r="C9" s="5" t="s">
        <v>9</v>
      </c>
      <c r="D9" s="16">
        <v>2973</v>
      </c>
      <c r="E9" s="16">
        <v>3229.11</v>
      </c>
      <c r="F9" s="16">
        <f t="shared" si="0"/>
        <v>108.61453077699295</v>
      </c>
    </row>
    <row r="10" spans="1:6" ht="15.75">
      <c r="A10" s="4"/>
      <c r="B10" s="25"/>
      <c r="C10" s="8" t="s">
        <v>8</v>
      </c>
      <c r="D10" s="17">
        <f>SUM(D9)</f>
        <v>2973</v>
      </c>
      <c r="E10" s="17">
        <f>SUM(E9)</f>
        <v>3229.11</v>
      </c>
      <c r="F10" s="17">
        <f t="shared" si="0"/>
        <v>108.61453077699295</v>
      </c>
    </row>
    <row r="11" spans="1:6" ht="47.25">
      <c r="A11" s="1">
        <v>3</v>
      </c>
      <c r="B11" s="23" t="s">
        <v>77</v>
      </c>
      <c r="C11" s="3" t="s">
        <v>10</v>
      </c>
      <c r="D11" s="16">
        <v>30000</v>
      </c>
      <c r="E11" s="16">
        <v>30000</v>
      </c>
      <c r="F11" s="18">
        <f t="shared" si="0"/>
        <v>100</v>
      </c>
    </row>
    <row r="12" spans="1:6" ht="15.75">
      <c r="A12" s="4"/>
      <c r="B12" s="25"/>
      <c r="C12" s="8" t="s">
        <v>8</v>
      </c>
      <c r="D12" s="17">
        <f>SUM(D11)</f>
        <v>30000</v>
      </c>
      <c r="E12" s="17">
        <f>SUM(E11)</f>
        <v>30000</v>
      </c>
      <c r="F12" s="17">
        <f t="shared" si="0"/>
        <v>100</v>
      </c>
    </row>
    <row r="13" spans="1:6" ht="31.5">
      <c r="A13" s="1">
        <v>4</v>
      </c>
      <c r="B13" s="24">
        <v>700</v>
      </c>
      <c r="C13" s="3" t="s">
        <v>11</v>
      </c>
      <c r="D13" s="16">
        <v>17232</v>
      </c>
      <c r="E13" s="16">
        <v>19550.75</v>
      </c>
      <c r="F13" s="16">
        <f t="shared" si="0"/>
        <v>113.45607010213557</v>
      </c>
    </row>
    <row r="14" spans="1:6" ht="31.5">
      <c r="A14" s="2"/>
      <c r="B14" s="24"/>
      <c r="C14" s="3" t="s">
        <v>12</v>
      </c>
      <c r="D14" s="16">
        <v>6680</v>
      </c>
      <c r="E14" s="16">
        <v>8348.94</v>
      </c>
      <c r="F14" s="16">
        <f t="shared" si="0"/>
        <v>124.98413173652696</v>
      </c>
    </row>
    <row r="15" spans="1:6" ht="31.5">
      <c r="A15" s="2"/>
      <c r="B15" s="24"/>
      <c r="C15" s="3" t="s">
        <v>13</v>
      </c>
      <c r="D15" s="16">
        <v>21286</v>
      </c>
      <c r="E15" s="16">
        <v>25705.1</v>
      </c>
      <c r="F15" s="16">
        <f t="shared" si="0"/>
        <v>120.76059381753264</v>
      </c>
    </row>
    <row r="16" spans="1:6" ht="47.25">
      <c r="A16" s="2"/>
      <c r="B16" s="24"/>
      <c r="C16" s="3" t="s">
        <v>14</v>
      </c>
      <c r="D16" s="16">
        <v>32500</v>
      </c>
      <c r="E16" s="16">
        <v>22554.74</v>
      </c>
      <c r="F16" s="16">
        <f t="shared" si="0"/>
        <v>69.39920000000001</v>
      </c>
    </row>
    <row r="17" spans="1:6" ht="15.75">
      <c r="A17" s="2"/>
      <c r="B17" s="24"/>
      <c r="C17" s="3" t="s">
        <v>15</v>
      </c>
      <c r="D17" s="20" t="s">
        <v>7</v>
      </c>
      <c r="E17" s="16">
        <v>124.8</v>
      </c>
      <c r="F17" s="20" t="s">
        <v>7</v>
      </c>
    </row>
    <row r="18" spans="1:6" ht="15.75">
      <c r="A18" s="4"/>
      <c r="B18" s="10"/>
      <c r="C18" s="8" t="s">
        <v>8</v>
      </c>
      <c r="D18" s="17">
        <f>SUM(D13:D17)</f>
        <v>77698</v>
      </c>
      <c r="E18" s="17">
        <f>SUM(E13:E17)</f>
        <v>76284.33</v>
      </c>
      <c r="F18" s="17">
        <f t="shared" si="0"/>
        <v>98.18055805812249</v>
      </c>
    </row>
    <row r="19" spans="1:6" ht="31.5">
      <c r="A19" s="1">
        <v>5</v>
      </c>
      <c r="B19" s="24">
        <v>750</v>
      </c>
      <c r="C19" s="3" t="s">
        <v>16</v>
      </c>
      <c r="D19" s="16">
        <v>77230</v>
      </c>
      <c r="E19" s="16">
        <v>77230</v>
      </c>
      <c r="F19" s="16">
        <f t="shared" si="0"/>
        <v>100</v>
      </c>
    </row>
    <row r="20" spans="1:6" ht="15.75">
      <c r="A20" s="2"/>
      <c r="B20" s="24"/>
      <c r="C20" s="3" t="s">
        <v>17</v>
      </c>
      <c r="D20" s="16">
        <v>85376</v>
      </c>
      <c r="E20" s="16">
        <v>90329.34</v>
      </c>
      <c r="F20" s="16">
        <f t="shared" si="0"/>
        <v>105.80179441529236</v>
      </c>
    </row>
    <row r="21" spans="1:6" ht="31.5">
      <c r="A21" s="2"/>
      <c r="B21" s="24"/>
      <c r="C21" s="3" t="s">
        <v>18</v>
      </c>
      <c r="D21" s="16">
        <v>6313</v>
      </c>
      <c r="E21" s="16">
        <v>6292.06</v>
      </c>
      <c r="F21" s="16">
        <f t="shared" si="0"/>
        <v>99.66830350071282</v>
      </c>
    </row>
    <row r="22" spans="1:6" ht="31.5">
      <c r="A22" s="2"/>
      <c r="B22" s="24"/>
      <c r="C22" s="3" t="s">
        <v>19</v>
      </c>
      <c r="D22" s="20" t="s">
        <v>7</v>
      </c>
      <c r="E22" s="16">
        <v>568.5</v>
      </c>
      <c r="F22" s="16"/>
    </row>
    <row r="23" spans="1:6" ht="47.25">
      <c r="A23" s="2"/>
      <c r="B23" s="24"/>
      <c r="C23" s="3" t="s">
        <v>20</v>
      </c>
      <c r="D23" s="16">
        <v>1308</v>
      </c>
      <c r="E23" s="16">
        <v>2713.5</v>
      </c>
      <c r="F23" s="16">
        <f t="shared" si="0"/>
        <v>207.454128440367</v>
      </c>
    </row>
    <row r="24" spans="1:6" ht="15.75">
      <c r="A24" s="2"/>
      <c r="B24" s="24"/>
      <c r="C24" s="3" t="s">
        <v>15</v>
      </c>
      <c r="D24" s="16">
        <v>53870</v>
      </c>
      <c r="E24" s="16">
        <v>53691.02</v>
      </c>
      <c r="F24" s="16">
        <f t="shared" si="0"/>
        <v>99.66775570818636</v>
      </c>
    </row>
    <row r="25" spans="1:6" ht="15.75">
      <c r="A25" s="2"/>
      <c r="B25" s="24"/>
      <c r="C25" s="3" t="s">
        <v>21</v>
      </c>
      <c r="D25" s="16">
        <v>12000</v>
      </c>
      <c r="E25" s="16">
        <v>17077.78</v>
      </c>
      <c r="F25" s="16">
        <f t="shared" si="0"/>
        <v>142.31483333333333</v>
      </c>
    </row>
    <row r="26" spans="1:6" ht="15.75">
      <c r="A26" s="4"/>
      <c r="B26" s="10"/>
      <c r="C26" s="8" t="s">
        <v>8</v>
      </c>
      <c r="D26" s="17">
        <f>SUM(D19:D25)</f>
        <v>236097</v>
      </c>
      <c r="E26" s="17">
        <f>SUM(E19:E25)</f>
        <v>247902.19999999998</v>
      </c>
      <c r="F26" s="17">
        <f t="shared" si="0"/>
        <v>105.00014824415386</v>
      </c>
    </row>
    <row r="27" spans="1:6" ht="47.25">
      <c r="A27" s="1">
        <v>6</v>
      </c>
      <c r="B27" s="26">
        <v>751</v>
      </c>
      <c r="C27" s="27" t="s">
        <v>22</v>
      </c>
      <c r="D27" s="28">
        <v>2244</v>
      </c>
      <c r="E27" s="28">
        <v>2244</v>
      </c>
      <c r="F27" s="28">
        <f t="shared" si="0"/>
        <v>100</v>
      </c>
    </row>
    <row r="28" spans="1:6" ht="15.75">
      <c r="A28" s="2"/>
      <c r="B28" s="24"/>
      <c r="C28" s="3" t="s">
        <v>23</v>
      </c>
      <c r="D28" s="19">
        <v>49141</v>
      </c>
      <c r="E28" s="16">
        <v>28949.91</v>
      </c>
      <c r="F28" s="16">
        <f t="shared" si="0"/>
        <v>58.911926904214404</v>
      </c>
    </row>
    <row r="29" spans="1:6" ht="15.75">
      <c r="A29" s="4"/>
      <c r="B29" s="10"/>
      <c r="C29" s="8" t="s">
        <v>8</v>
      </c>
      <c r="D29" s="17">
        <f>SUM(D27:D28)</f>
        <v>51385</v>
      </c>
      <c r="E29" s="17">
        <f>SUM(E27:E28)</f>
        <v>31193.91</v>
      </c>
      <c r="F29" s="17">
        <f t="shared" si="0"/>
        <v>60.70625668969544</v>
      </c>
    </row>
    <row r="30" spans="1:6" ht="15.75">
      <c r="A30" s="2">
        <v>7</v>
      </c>
      <c r="B30" s="24">
        <v>754</v>
      </c>
      <c r="C30" s="3" t="s">
        <v>24</v>
      </c>
      <c r="D30" s="16">
        <v>2848</v>
      </c>
      <c r="E30" s="16">
        <v>2848</v>
      </c>
      <c r="F30" s="16">
        <f t="shared" si="0"/>
        <v>100</v>
      </c>
    </row>
    <row r="31" spans="1:6" ht="15.75">
      <c r="A31" s="4"/>
      <c r="B31" s="10"/>
      <c r="C31" s="8" t="s">
        <v>8</v>
      </c>
      <c r="D31" s="17">
        <f>SUM(D30)</f>
        <v>2848</v>
      </c>
      <c r="E31" s="17">
        <f>SUM(E30)</f>
        <v>2848</v>
      </c>
      <c r="F31" s="17">
        <f t="shared" si="0"/>
        <v>100</v>
      </c>
    </row>
    <row r="32" spans="1:6" ht="47.25">
      <c r="A32" s="1">
        <v>8</v>
      </c>
      <c r="B32" s="24">
        <v>756</v>
      </c>
      <c r="C32" s="3" t="s">
        <v>25</v>
      </c>
      <c r="D32" s="16">
        <v>27969</v>
      </c>
      <c r="E32" s="16">
        <v>37574.66</v>
      </c>
      <c r="F32" s="16">
        <f t="shared" si="0"/>
        <v>134.34395223282922</v>
      </c>
    </row>
    <row r="33" spans="1:6" ht="15.75">
      <c r="A33" s="2"/>
      <c r="B33" s="24"/>
      <c r="C33" s="3" t="s">
        <v>26</v>
      </c>
      <c r="D33" s="20" t="s">
        <v>7</v>
      </c>
      <c r="E33" s="16">
        <v>101.8</v>
      </c>
      <c r="F33" s="20" t="s">
        <v>7</v>
      </c>
    </row>
    <row r="34" spans="1:6" ht="31.5">
      <c r="A34" s="2"/>
      <c r="B34" s="24"/>
      <c r="C34" s="3" t="s">
        <v>27</v>
      </c>
      <c r="D34" s="16">
        <v>2063156</v>
      </c>
      <c r="E34" s="16">
        <v>2130055.01</v>
      </c>
      <c r="F34" s="16">
        <f t="shared" si="0"/>
        <v>103.24255703398093</v>
      </c>
    </row>
    <row r="35" spans="1:6" ht="31.5">
      <c r="A35" s="2"/>
      <c r="B35" s="24"/>
      <c r="C35" s="3" t="s">
        <v>28</v>
      </c>
      <c r="D35" s="16">
        <v>20791</v>
      </c>
      <c r="E35" s="16">
        <v>20060.56</v>
      </c>
      <c r="F35" s="16">
        <f t="shared" si="0"/>
        <v>96.48674907411862</v>
      </c>
    </row>
    <row r="36" spans="1:6" ht="31.5">
      <c r="A36" s="2"/>
      <c r="B36" s="24"/>
      <c r="C36" s="3" t="s">
        <v>29</v>
      </c>
      <c r="D36" s="16">
        <v>31827</v>
      </c>
      <c r="E36" s="16">
        <v>33445</v>
      </c>
      <c r="F36" s="16">
        <f t="shared" si="0"/>
        <v>105.08373393659471</v>
      </c>
    </row>
    <row r="37" spans="1:6" ht="47.25">
      <c r="A37" s="2"/>
      <c r="B37" s="24"/>
      <c r="C37" s="3" t="s">
        <v>78</v>
      </c>
      <c r="D37" s="16">
        <v>15267</v>
      </c>
      <c r="E37" s="16">
        <v>15157</v>
      </c>
      <c r="F37" s="16">
        <f t="shared" si="0"/>
        <v>99.27949171415472</v>
      </c>
    </row>
    <row r="38" spans="1:6" ht="31.5">
      <c r="A38" s="2"/>
      <c r="B38" s="24"/>
      <c r="C38" s="3" t="s">
        <v>30</v>
      </c>
      <c r="D38" s="20" t="s">
        <v>7</v>
      </c>
      <c r="E38" s="16">
        <v>318.4</v>
      </c>
      <c r="F38" s="20" t="s">
        <v>7</v>
      </c>
    </row>
    <row r="39" spans="1:6" ht="15.75">
      <c r="A39" s="2"/>
      <c r="B39" s="24"/>
      <c r="C39" s="3" t="s">
        <v>31</v>
      </c>
      <c r="D39" s="20" t="s">
        <v>7</v>
      </c>
      <c r="E39" s="16">
        <v>79.2</v>
      </c>
      <c r="F39" s="20" t="s">
        <v>7</v>
      </c>
    </row>
    <row r="40" spans="1:6" ht="15.75">
      <c r="A40" s="2"/>
      <c r="B40" s="24"/>
      <c r="C40" s="3" t="s">
        <v>32</v>
      </c>
      <c r="D40" s="16">
        <v>16821</v>
      </c>
      <c r="E40" s="16">
        <v>354</v>
      </c>
      <c r="F40" s="16">
        <f t="shared" si="0"/>
        <v>2.1045122168717674</v>
      </c>
    </row>
    <row r="41" spans="1:6" ht="15.75">
      <c r="A41" s="4"/>
      <c r="B41" s="10"/>
      <c r="C41" s="8" t="s">
        <v>8</v>
      </c>
      <c r="D41" s="17">
        <f>SUM(D32:D40)</f>
        <v>2175831</v>
      </c>
      <c r="E41" s="17">
        <f>SUM(E32:E40)</f>
        <v>2237145.63</v>
      </c>
      <c r="F41" s="17">
        <f t="shared" si="0"/>
        <v>102.81798678298084</v>
      </c>
    </row>
    <row r="42" spans="1:6" ht="31.5">
      <c r="A42" s="1">
        <v>9</v>
      </c>
      <c r="B42" s="24">
        <v>756</v>
      </c>
      <c r="C42" s="3" t="s">
        <v>33</v>
      </c>
      <c r="D42" s="16">
        <v>548168</v>
      </c>
      <c r="E42" s="16">
        <v>713508.26</v>
      </c>
      <c r="F42" s="16">
        <f t="shared" si="0"/>
        <v>130.16233344522118</v>
      </c>
    </row>
    <row r="43" spans="1:6" ht="31.5">
      <c r="A43" s="2"/>
      <c r="B43" s="24"/>
      <c r="C43" s="3" t="s">
        <v>34</v>
      </c>
      <c r="D43" s="16">
        <v>515610</v>
      </c>
      <c r="E43" s="16">
        <v>489972.21</v>
      </c>
      <c r="F43" s="16">
        <f t="shared" si="0"/>
        <v>95.02767789608426</v>
      </c>
    </row>
    <row r="44" spans="1:6" ht="31.5">
      <c r="A44" s="2"/>
      <c r="B44" s="24"/>
      <c r="C44" s="3" t="s">
        <v>35</v>
      </c>
      <c r="D44" s="16">
        <v>17797</v>
      </c>
      <c r="E44" s="16">
        <v>20459.98</v>
      </c>
      <c r="F44" s="16">
        <f t="shared" si="0"/>
        <v>114.96308366578636</v>
      </c>
    </row>
    <row r="45" spans="1:6" ht="47.25">
      <c r="A45" s="2"/>
      <c r="B45" s="24"/>
      <c r="C45" s="3" t="s">
        <v>36</v>
      </c>
      <c r="D45" s="16">
        <v>79205</v>
      </c>
      <c r="E45" s="16">
        <v>99756</v>
      </c>
      <c r="F45" s="16">
        <f t="shared" si="0"/>
        <v>125.9465942806641</v>
      </c>
    </row>
    <row r="46" spans="1:6" ht="31.5">
      <c r="A46" s="2"/>
      <c r="B46" s="24"/>
      <c r="C46" s="3" t="s">
        <v>37</v>
      </c>
      <c r="D46" s="16">
        <v>21954</v>
      </c>
      <c r="E46" s="16">
        <v>35041.17</v>
      </c>
      <c r="F46" s="16">
        <f t="shared" si="0"/>
        <v>159.61177917463786</v>
      </c>
    </row>
    <row r="47" spans="1:6" ht="15.75">
      <c r="A47" s="2"/>
      <c r="B47" s="24"/>
      <c r="C47" s="3" t="s">
        <v>38</v>
      </c>
      <c r="D47" s="16">
        <v>4925</v>
      </c>
      <c r="E47" s="16">
        <v>2616.1</v>
      </c>
      <c r="F47" s="16">
        <f t="shared" si="0"/>
        <v>53.11878172588832</v>
      </c>
    </row>
    <row r="48" spans="1:6" ht="31.5">
      <c r="A48" s="2"/>
      <c r="B48" s="24"/>
      <c r="C48" s="3" t="s">
        <v>79</v>
      </c>
      <c r="D48" s="16">
        <v>181804</v>
      </c>
      <c r="E48" s="16">
        <v>227601.33</v>
      </c>
      <c r="F48" s="16">
        <f t="shared" si="0"/>
        <v>125.19049635871598</v>
      </c>
    </row>
    <row r="49" spans="1:6" ht="31.5">
      <c r="A49" s="2"/>
      <c r="B49" s="24"/>
      <c r="C49" s="3" t="s">
        <v>39</v>
      </c>
      <c r="D49" s="16">
        <v>76125</v>
      </c>
      <c r="E49" s="16">
        <v>144112.66</v>
      </c>
      <c r="F49" s="16">
        <f t="shared" si="0"/>
        <v>189.3105550082102</v>
      </c>
    </row>
    <row r="50" spans="1:6" ht="15.75">
      <c r="A50" s="2"/>
      <c r="B50" s="24"/>
      <c r="C50" s="3" t="s">
        <v>31</v>
      </c>
      <c r="D50" s="20" t="s">
        <v>7</v>
      </c>
      <c r="E50" s="16">
        <v>5430.7</v>
      </c>
      <c r="F50" s="20" t="s">
        <v>7</v>
      </c>
    </row>
    <row r="51" spans="1:6" ht="15.75">
      <c r="A51" s="2"/>
      <c r="B51" s="24"/>
      <c r="C51" s="3" t="s">
        <v>40</v>
      </c>
      <c r="D51" s="16">
        <v>7073</v>
      </c>
      <c r="E51" s="16">
        <v>3115.6</v>
      </c>
      <c r="F51" s="16">
        <f t="shared" si="0"/>
        <v>44.04920118761487</v>
      </c>
    </row>
    <row r="52" spans="1:6" ht="15.75">
      <c r="A52" s="2"/>
      <c r="B52" s="24"/>
      <c r="C52" s="3" t="s">
        <v>41</v>
      </c>
      <c r="D52" s="16">
        <v>64609</v>
      </c>
      <c r="E52" s="16">
        <v>73509.9</v>
      </c>
      <c r="F52" s="16">
        <f t="shared" si="0"/>
        <v>113.77656363664504</v>
      </c>
    </row>
    <row r="53" spans="1:6" ht="33" customHeight="1">
      <c r="A53" s="2"/>
      <c r="B53" s="24"/>
      <c r="C53" s="3" t="s">
        <v>42</v>
      </c>
      <c r="D53" s="16">
        <v>185720</v>
      </c>
      <c r="E53" s="16">
        <v>187293.99</v>
      </c>
      <c r="F53" s="16">
        <f t="shared" si="0"/>
        <v>100.84750699978461</v>
      </c>
    </row>
    <row r="54" spans="1:6" ht="47.25">
      <c r="A54" s="29"/>
      <c r="B54" s="30"/>
      <c r="C54" s="31" t="s">
        <v>43</v>
      </c>
      <c r="D54" s="32">
        <v>2572055</v>
      </c>
      <c r="E54" s="32">
        <v>2690673</v>
      </c>
      <c r="F54" s="32">
        <f t="shared" si="0"/>
        <v>104.61179873680773</v>
      </c>
    </row>
    <row r="55" spans="1:6" ht="47.25">
      <c r="A55" s="4"/>
      <c r="B55" s="10"/>
      <c r="C55" s="33" t="s">
        <v>44</v>
      </c>
      <c r="D55" s="34">
        <v>56300</v>
      </c>
      <c r="E55" s="34">
        <v>193762.52</v>
      </c>
      <c r="F55" s="34">
        <f t="shared" si="0"/>
        <v>344.16078152753107</v>
      </c>
    </row>
    <row r="56" spans="1:6" ht="15.75">
      <c r="A56" s="4"/>
      <c r="B56" s="10"/>
      <c r="C56" s="8" t="s">
        <v>8</v>
      </c>
      <c r="D56" s="17">
        <f>SUM(D42:D55)</f>
        <v>4331345</v>
      </c>
      <c r="E56" s="17">
        <f>SUM(E42:E55)</f>
        <v>4886853.42</v>
      </c>
      <c r="F56" s="17">
        <f t="shared" si="0"/>
        <v>112.82530992105224</v>
      </c>
    </row>
    <row r="57" spans="1:6" ht="31.5">
      <c r="A57" s="2">
        <v>10</v>
      </c>
      <c r="B57" s="24">
        <v>758</v>
      </c>
      <c r="C57" s="3" t="s">
        <v>45</v>
      </c>
      <c r="D57" s="16">
        <v>5718318</v>
      </c>
      <c r="E57" s="16">
        <v>5718318</v>
      </c>
      <c r="F57" s="16">
        <f aca="true" t="shared" si="1" ref="F57:F94">E57/D57*100</f>
        <v>100</v>
      </c>
    </row>
    <row r="58" spans="1:6" ht="31.5">
      <c r="A58" s="2"/>
      <c r="B58" s="24"/>
      <c r="C58" s="3" t="s">
        <v>46</v>
      </c>
      <c r="D58" s="16">
        <v>3208911</v>
      </c>
      <c r="E58" s="16">
        <v>3208911</v>
      </c>
      <c r="F58" s="16">
        <f t="shared" si="1"/>
        <v>100</v>
      </c>
    </row>
    <row r="59" spans="1:6" ht="31.5">
      <c r="A59" s="2"/>
      <c r="B59" s="24"/>
      <c r="C59" s="3" t="s">
        <v>47</v>
      </c>
      <c r="D59" s="16">
        <v>0</v>
      </c>
      <c r="E59" s="16">
        <v>0</v>
      </c>
      <c r="F59" s="16">
        <v>0</v>
      </c>
    </row>
    <row r="60" spans="1:6" ht="15.75">
      <c r="A60" s="2"/>
      <c r="B60" s="24"/>
      <c r="C60" s="3" t="s">
        <v>48</v>
      </c>
      <c r="D60" s="21" t="s">
        <v>7</v>
      </c>
      <c r="E60" s="16">
        <v>-1100</v>
      </c>
      <c r="F60" s="20" t="s">
        <v>7</v>
      </c>
    </row>
    <row r="61" spans="1:6" ht="15.75">
      <c r="A61" s="4"/>
      <c r="B61" s="10"/>
      <c r="C61" s="8" t="s">
        <v>8</v>
      </c>
      <c r="D61" s="17">
        <f>SUM(D57:D60)</f>
        <v>8927229</v>
      </c>
      <c r="E61" s="17">
        <f>SUM(E57:E60)</f>
        <v>8926129</v>
      </c>
      <c r="F61" s="17">
        <f t="shared" si="1"/>
        <v>99.98767814738481</v>
      </c>
    </row>
    <row r="62" spans="1:6" ht="15.75">
      <c r="A62" s="1">
        <v>11</v>
      </c>
      <c r="B62" s="24">
        <v>801</v>
      </c>
      <c r="C62" s="3" t="s">
        <v>17</v>
      </c>
      <c r="D62" s="16">
        <v>24407</v>
      </c>
      <c r="E62" s="16">
        <v>23059.81</v>
      </c>
      <c r="F62" s="16">
        <f t="shared" si="1"/>
        <v>94.48031302495187</v>
      </c>
    </row>
    <row r="63" spans="1:6" ht="31.5">
      <c r="A63" s="2"/>
      <c r="B63" s="24"/>
      <c r="C63" s="3" t="s">
        <v>49</v>
      </c>
      <c r="D63" s="16">
        <v>6976</v>
      </c>
      <c r="E63" s="16">
        <v>6975</v>
      </c>
      <c r="F63" s="16">
        <f t="shared" si="1"/>
        <v>99.98566513761467</v>
      </c>
    </row>
    <row r="64" spans="1:6" ht="15.75">
      <c r="A64" s="2"/>
      <c r="B64" s="24"/>
      <c r="C64" s="3" t="s">
        <v>80</v>
      </c>
      <c r="D64" s="16">
        <v>200</v>
      </c>
      <c r="E64" s="16">
        <v>200</v>
      </c>
      <c r="F64" s="16">
        <f t="shared" si="1"/>
        <v>100</v>
      </c>
    </row>
    <row r="65" spans="1:6" ht="15.75">
      <c r="A65" s="2"/>
      <c r="B65" s="24"/>
      <c r="C65" s="3" t="s">
        <v>81</v>
      </c>
      <c r="D65" s="16">
        <v>14620</v>
      </c>
      <c r="E65" s="16">
        <v>14620</v>
      </c>
      <c r="F65" s="16">
        <f t="shared" si="1"/>
        <v>100</v>
      </c>
    </row>
    <row r="66" spans="1:6" ht="47.25">
      <c r="A66" s="2"/>
      <c r="B66" s="24"/>
      <c r="C66" s="3" t="s">
        <v>50</v>
      </c>
      <c r="D66" s="16">
        <v>94720</v>
      </c>
      <c r="E66" s="16">
        <v>113183.4</v>
      </c>
      <c r="F66" s="16">
        <f t="shared" si="1"/>
        <v>119.4926097972973</v>
      </c>
    </row>
    <row r="67" spans="1:6" ht="31.5">
      <c r="A67" s="2"/>
      <c r="B67" s="24"/>
      <c r="C67" s="3" t="s">
        <v>51</v>
      </c>
      <c r="D67" s="16">
        <v>16205</v>
      </c>
      <c r="E67" s="16">
        <v>16205</v>
      </c>
      <c r="F67" s="16">
        <f t="shared" si="1"/>
        <v>100</v>
      </c>
    </row>
    <row r="68" spans="1:6" ht="15.75">
      <c r="A68" s="2"/>
      <c r="B68" s="24"/>
      <c r="C68" s="3" t="s">
        <v>82</v>
      </c>
      <c r="D68" s="16">
        <v>0</v>
      </c>
      <c r="E68" s="16">
        <v>25</v>
      </c>
      <c r="F68" s="20"/>
    </row>
    <row r="69" spans="1:6" ht="15.75">
      <c r="A69" s="2"/>
      <c r="B69" s="24"/>
      <c r="C69" s="3" t="s">
        <v>15</v>
      </c>
      <c r="D69" s="16">
        <v>0</v>
      </c>
      <c r="E69" s="16">
        <v>127.29</v>
      </c>
      <c r="F69" s="20"/>
    </row>
    <row r="70" spans="1:6" ht="31.5">
      <c r="A70" s="2"/>
      <c r="B70" s="24"/>
      <c r="C70" s="3" t="s">
        <v>83</v>
      </c>
      <c r="D70" s="16">
        <v>2130</v>
      </c>
      <c r="E70" s="16">
        <v>2130</v>
      </c>
      <c r="F70" s="16">
        <f t="shared" si="1"/>
        <v>100</v>
      </c>
    </row>
    <row r="71" spans="1:6" ht="31.5">
      <c r="A71" s="2"/>
      <c r="B71" s="24"/>
      <c r="C71" s="3" t="s">
        <v>52</v>
      </c>
      <c r="D71" s="16">
        <v>3500</v>
      </c>
      <c r="E71" s="16">
        <v>3435</v>
      </c>
      <c r="F71" s="16">
        <f t="shared" si="1"/>
        <v>98.14285714285714</v>
      </c>
    </row>
    <row r="72" spans="1:6" ht="15.75">
      <c r="A72" s="2"/>
      <c r="B72" s="24"/>
      <c r="C72" s="3" t="s">
        <v>53</v>
      </c>
      <c r="D72" s="16">
        <v>13246</v>
      </c>
      <c r="E72" s="16">
        <v>14380.81</v>
      </c>
      <c r="F72" s="16">
        <f t="shared" si="1"/>
        <v>108.56719009512305</v>
      </c>
    </row>
    <row r="73" spans="1:6" ht="15.75">
      <c r="A73" s="4"/>
      <c r="B73" s="10"/>
      <c r="C73" s="8" t="s">
        <v>8</v>
      </c>
      <c r="D73" s="17">
        <f>SUM(D62:D72)</f>
        <v>176004</v>
      </c>
      <c r="E73" s="17">
        <f>SUM(E62:E72)</f>
        <v>194341.31</v>
      </c>
      <c r="F73" s="17">
        <f t="shared" si="1"/>
        <v>110.41868934796936</v>
      </c>
    </row>
    <row r="74" spans="1:6" ht="31.5">
      <c r="A74" s="2">
        <v>12</v>
      </c>
      <c r="B74" s="24">
        <v>851</v>
      </c>
      <c r="C74" s="3" t="s">
        <v>84</v>
      </c>
      <c r="D74" s="16">
        <v>17580</v>
      </c>
      <c r="E74" s="16">
        <v>17580</v>
      </c>
      <c r="F74" s="16">
        <f t="shared" si="1"/>
        <v>100</v>
      </c>
    </row>
    <row r="75" spans="1:6" ht="15.75">
      <c r="A75" s="4"/>
      <c r="B75" s="10"/>
      <c r="C75" s="8" t="s">
        <v>8</v>
      </c>
      <c r="D75" s="17">
        <f>SUM(D74)</f>
        <v>17580</v>
      </c>
      <c r="E75" s="17">
        <f>SUM(E74)</f>
        <v>17580</v>
      </c>
      <c r="F75" s="17">
        <f t="shared" si="1"/>
        <v>100</v>
      </c>
    </row>
    <row r="76" spans="1:6" ht="47.25">
      <c r="A76" s="1">
        <v>13</v>
      </c>
      <c r="B76" s="24">
        <v>852</v>
      </c>
      <c r="C76" s="3" t="s">
        <v>54</v>
      </c>
      <c r="D76" s="16">
        <v>245472</v>
      </c>
      <c r="E76" s="16">
        <v>245472</v>
      </c>
      <c r="F76" s="16">
        <f t="shared" si="1"/>
        <v>100</v>
      </c>
    </row>
    <row r="77" spans="1:6" ht="31.5">
      <c r="A77" s="2"/>
      <c r="B77" s="24"/>
      <c r="C77" s="3" t="s">
        <v>55</v>
      </c>
      <c r="D77" s="16">
        <v>3094226</v>
      </c>
      <c r="E77" s="16">
        <v>3094226</v>
      </c>
      <c r="F77" s="16">
        <f t="shared" si="1"/>
        <v>100</v>
      </c>
    </row>
    <row r="78" spans="1:6" ht="31.5">
      <c r="A78" s="2"/>
      <c r="B78" s="24"/>
      <c r="C78" s="3" t="s">
        <v>56</v>
      </c>
      <c r="D78" s="16">
        <v>9130</v>
      </c>
      <c r="E78" s="16">
        <v>9130</v>
      </c>
      <c r="F78" s="16">
        <f t="shared" si="1"/>
        <v>100</v>
      </c>
    </row>
    <row r="79" spans="1:6" ht="31.5">
      <c r="A79" s="2"/>
      <c r="B79" s="24"/>
      <c r="C79" s="3" t="s">
        <v>57</v>
      </c>
      <c r="D79" s="16">
        <v>106090</v>
      </c>
      <c r="E79" s="16">
        <v>106090</v>
      </c>
      <c r="F79" s="16">
        <f t="shared" si="1"/>
        <v>100</v>
      </c>
    </row>
    <row r="80" spans="1:6" ht="31.5">
      <c r="A80" s="2"/>
      <c r="B80" s="24"/>
      <c r="C80" s="3" t="s">
        <v>58</v>
      </c>
      <c r="D80" s="16">
        <v>136443</v>
      </c>
      <c r="E80" s="16">
        <v>136443</v>
      </c>
      <c r="F80" s="16">
        <f t="shared" si="1"/>
        <v>100</v>
      </c>
    </row>
    <row r="81" spans="1:6" ht="47.25">
      <c r="A81" s="2"/>
      <c r="B81" s="24"/>
      <c r="C81" s="3" t="s">
        <v>59</v>
      </c>
      <c r="D81" s="16">
        <v>329450</v>
      </c>
      <c r="E81" s="16">
        <v>329450</v>
      </c>
      <c r="F81" s="16">
        <f t="shared" si="1"/>
        <v>100</v>
      </c>
    </row>
    <row r="82" spans="1:6" ht="15.75">
      <c r="A82" s="29"/>
      <c r="B82" s="30"/>
      <c r="C82" s="31" t="s">
        <v>60</v>
      </c>
      <c r="D82" s="32">
        <v>95696</v>
      </c>
      <c r="E82" s="32">
        <v>95696</v>
      </c>
      <c r="F82" s="32">
        <f t="shared" si="1"/>
        <v>100</v>
      </c>
    </row>
    <row r="83" spans="1:6" ht="31.5">
      <c r="A83" s="1"/>
      <c r="B83" s="26"/>
      <c r="C83" s="27" t="s">
        <v>61</v>
      </c>
      <c r="D83" s="28">
        <v>9945</v>
      </c>
      <c r="E83" s="28">
        <v>10293.58</v>
      </c>
      <c r="F83" s="28">
        <f t="shared" si="1"/>
        <v>103.50507792860735</v>
      </c>
    </row>
    <row r="84" spans="1:6" ht="31.5">
      <c r="A84" s="2"/>
      <c r="B84" s="24"/>
      <c r="C84" s="3" t="s">
        <v>85</v>
      </c>
      <c r="D84" s="16">
        <v>0</v>
      </c>
      <c r="E84" s="16">
        <v>5349.08</v>
      </c>
      <c r="F84" s="20"/>
    </row>
    <row r="85" spans="1:6" ht="63">
      <c r="A85" s="2"/>
      <c r="B85" s="24"/>
      <c r="C85" s="3" t="s">
        <v>62</v>
      </c>
      <c r="D85" s="16">
        <v>150</v>
      </c>
      <c r="E85" s="16">
        <v>107.12</v>
      </c>
      <c r="F85" s="16">
        <f t="shared" si="1"/>
        <v>71.41333333333334</v>
      </c>
    </row>
    <row r="86" spans="1:6" ht="31.5">
      <c r="A86" s="2"/>
      <c r="B86" s="24"/>
      <c r="C86" s="3" t="s">
        <v>86</v>
      </c>
      <c r="D86" s="16">
        <v>12500</v>
      </c>
      <c r="E86" s="16">
        <v>12500</v>
      </c>
      <c r="F86" s="16">
        <f t="shared" si="1"/>
        <v>100</v>
      </c>
    </row>
    <row r="87" spans="1:6" ht="31.5">
      <c r="A87" s="2"/>
      <c r="B87" s="24"/>
      <c r="C87" s="3" t="s">
        <v>63</v>
      </c>
      <c r="D87" s="16">
        <v>8291</v>
      </c>
      <c r="E87" s="16">
        <v>8290.9</v>
      </c>
      <c r="F87" s="16">
        <f t="shared" si="1"/>
        <v>99.99879387287419</v>
      </c>
    </row>
    <row r="88" spans="1:6" ht="31.5">
      <c r="A88" s="2"/>
      <c r="B88" s="24"/>
      <c r="C88" s="3" t="s">
        <v>87</v>
      </c>
      <c r="D88" s="16">
        <v>475000</v>
      </c>
      <c r="E88" s="16">
        <v>475000</v>
      </c>
      <c r="F88" s="16">
        <f t="shared" si="1"/>
        <v>100</v>
      </c>
    </row>
    <row r="89" spans="1:6" ht="47.25">
      <c r="A89" s="2"/>
      <c r="B89" s="24"/>
      <c r="C89" s="3" t="s">
        <v>64</v>
      </c>
      <c r="D89" s="16">
        <v>401131</v>
      </c>
      <c r="E89" s="16">
        <v>401131</v>
      </c>
      <c r="F89" s="16">
        <f t="shared" si="1"/>
        <v>100</v>
      </c>
    </row>
    <row r="90" spans="1:6" ht="15.75">
      <c r="A90" s="10"/>
      <c r="B90" s="10"/>
      <c r="C90" s="8" t="s">
        <v>8</v>
      </c>
      <c r="D90" s="17">
        <f>SUM(D76:D89)</f>
        <v>4923524</v>
      </c>
      <c r="E90" s="17">
        <f>SUM(E76:E89)</f>
        <v>4929178.68</v>
      </c>
      <c r="F90" s="17">
        <f t="shared" si="1"/>
        <v>100.11485025766098</v>
      </c>
    </row>
    <row r="91" spans="1:6" ht="47.25">
      <c r="A91" s="2">
        <v>14</v>
      </c>
      <c r="B91" s="24">
        <v>853</v>
      </c>
      <c r="C91" s="3" t="s">
        <v>65</v>
      </c>
      <c r="D91" s="16">
        <v>135002</v>
      </c>
      <c r="E91" s="16">
        <v>135001.15</v>
      </c>
      <c r="F91" s="16">
        <f t="shared" si="1"/>
        <v>99.99937037969808</v>
      </c>
    </row>
    <row r="92" spans="1:6" ht="47.25">
      <c r="A92" s="2"/>
      <c r="B92" s="24"/>
      <c r="C92" s="3" t="s">
        <v>66</v>
      </c>
      <c r="D92" s="16">
        <v>15391</v>
      </c>
      <c r="E92" s="16">
        <v>15391</v>
      </c>
      <c r="F92" s="16">
        <f t="shared" si="1"/>
        <v>100</v>
      </c>
    </row>
    <row r="93" spans="1:6" ht="47.25">
      <c r="A93" s="2"/>
      <c r="B93" s="24"/>
      <c r="C93" s="3" t="s">
        <v>67</v>
      </c>
      <c r="D93" s="16">
        <v>7226</v>
      </c>
      <c r="E93" s="16">
        <v>7226</v>
      </c>
      <c r="F93" s="16">
        <f t="shared" si="1"/>
        <v>100</v>
      </c>
    </row>
    <row r="94" spans="1:6" ht="15.75">
      <c r="A94" s="10"/>
      <c r="B94" s="10"/>
      <c r="C94" s="8" t="s">
        <v>8</v>
      </c>
      <c r="D94" s="17">
        <f>SUM(D91:D93)</f>
        <v>157619</v>
      </c>
      <c r="E94" s="17">
        <f>SUM(E91:E93)</f>
        <v>157618.15</v>
      </c>
      <c r="F94" s="17">
        <f t="shared" si="1"/>
        <v>99.99946072491261</v>
      </c>
    </row>
    <row r="95" spans="1:6" ht="63">
      <c r="A95" s="1">
        <v>15</v>
      </c>
      <c r="B95" s="24">
        <v>900</v>
      </c>
      <c r="C95" s="3" t="s">
        <v>88</v>
      </c>
      <c r="D95" s="16">
        <v>2150582</v>
      </c>
      <c r="E95" s="16">
        <v>1393744.71</v>
      </c>
      <c r="F95" s="16">
        <f aca="true" t="shared" si="2" ref="F95:F103">E95/D95*100</f>
        <v>64.80779203025041</v>
      </c>
    </row>
    <row r="96" spans="1:6" ht="63">
      <c r="A96" s="2"/>
      <c r="B96" s="24"/>
      <c r="C96" s="3" t="s">
        <v>68</v>
      </c>
      <c r="D96" s="16">
        <v>846679</v>
      </c>
      <c r="E96" s="16">
        <v>13246.56</v>
      </c>
      <c r="F96" s="16">
        <f t="shared" si="2"/>
        <v>1.5645315402885864</v>
      </c>
    </row>
    <row r="97" spans="1:6" ht="15.75">
      <c r="A97" s="4"/>
      <c r="B97" s="10"/>
      <c r="C97" s="8" t="s">
        <v>8</v>
      </c>
      <c r="D97" s="17">
        <f>SUM(D95:D96)</f>
        <v>2997261</v>
      </c>
      <c r="E97" s="17">
        <f>SUM(E95:E96)</f>
        <v>1406991.27</v>
      </c>
      <c r="F97" s="17">
        <f t="shared" si="2"/>
        <v>46.942567564186106</v>
      </c>
    </row>
    <row r="98" spans="1:6" ht="31.5">
      <c r="A98" s="2">
        <v>15</v>
      </c>
      <c r="B98" s="24">
        <v>921</v>
      </c>
      <c r="C98" s="3" t="s">
        <v>89</v>
      </c>
      <c r="D98" s="16">
        <v>5000</v>
      </c>
      <c r="E98" s="16">
        <v>5000</v>
      </c>
      <c r="F98" s="16">
        <f t="shared" si="2"/>
        <v>100</v>
      </c>
    </row>
    <row r="99" spans="1:6" ht="15.75">
      <c r="A99" s="4"/>
      <c r="B99" s="10"/>
      <c r="C99" s="8" t="s">
        <v>8</v>
      </c>
      <c r="D99" s="17">
        <f>SUM(D98)</f>
        <v>5000</v>
      </c>
      <c r="E99" s="17">
        <f>SUM(E98)</f>
        <v>5000</v>
      </c>
      <c r="F99" s="17">
        <f>E99/D99*100</f>
        <v>100</v>
      </c>
    </row>
    <row r="100" spans="1:6" ht="15.75">
      <c r="A100" s="2">
        <v>16</v>
      </c>
      <c r="B100" s="24">
        <v>926</v>
      </c>
      <c r="C100" s="3" t="s">
        <v>69</v>
      </c>
      <c r="D100" s="16">
        <v>40000</v>
      </c>
      <c r="E100" s="16">
        <v>40000</v>
      </c>
      <c r="F100" s="16">
        <f t="shared" si="2"/>
        <v>100</v>
      </c>
    </row>
    <row r="101" spans="1:6" ht="31.5">
      <c r="A101" s="2"/>
      <c r="B101" s="24"/>
      <c r="C101" s="3" t="s">
        <v>90</v>
      </c>
      <c r="D101" s="16">
        <v>186381</v>
      </c>
      <c r="E101" s="16">
        <v>186380.89</v>
      </c>
      <c r="F101" s="16">
        <f t="shared" si="2"/>
        <v>99.9999409811086</v>
      </c>
    </row>
    <row r="102" spans="1:6" ht="15.75">
      <c r="A102" s="4"/>
      <c r="B102" s="10"/>
      <c r="C102" s="8" t="s">
        <v>8</v>
      </c>
      <c r="D102" s="17">
        <f>SUM(D100:D101)</f>
        <v>226381</v>
      </c>
      <c r="E102" s="17">
        <f>SUM(E100:E101)</f>
        <v>226380.89</v>
      </c>
      <c r="F102" s="17">
        <f t="shared" si="2"/>
        <v>99.99995140934973</v>
      </c>
    </row>
    <row r="103" spans="1:6" ht="15.75">
      <c r="A103" s="11"/>
      <c r="B103" s="35" t="s">
        <v>91</v>
      </c>
      <c r="C103" s="36"/>
      <c r="D103" s="22">
        <f>D8+D10+D12+D18+D26+D29+D31+D41+D56+D61+D73+D75+D90+D94+D97+D99+D102</f>
        <v>24676796</v>
      </c>
      <c r="E103" s="22">
        <f>E8+E10+E12+E18+E26+E29+E31+E41+E56+E61+E73+E75+E90+E94+E97+E99+E102</f>
        <v>23747752.009999998</v>
      </c>
      <c r="F103" s="17">
        <f t="shared" si="2"/>
        <v>96.23515147590473</v>
      </c>
    </row>
  </sheetData>
  <mergeCells count="1">
    <mergeCell ref="B103:C103"/>
  </mergeCells>
  <printOptions/>
  <pageMargins left="0.7874015748031497" right="0.7874015748031497" top="0.984251968503937" bottom="0.7874015748031497" header="0.5118110236220472" footer="0.5118110236220472"/>
  <pageSetup firstPageNumber="11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Urząd Miejski Sędziszów</cp:lastModifiedBy>
  <cp:lastPrinted>2007-03-19T06:00:10Z</cp:lastPrinted>
  <dcterms:created xsi:type="dcterms:W3CDTF">2007-03-14T13:44:09Z</dcterms:created>
  <dcterms:modified xsi:type="dcterms:W3CDTF">2007-03-19T06:00:54Z</dcterms:modified>
  <cp:category/>
  <cp:version/>
  <cp:contentType/>
  <cp:contentStatus/>
</cp:coreProperties>
</file>